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autoCompressPictures="0"/>
  <bookViews>
    <workbookView xWindow="0" yWindow="0" windowWidth="21570" windowHeight="7455" tabRatio="593" activeTab="2"/>
  </bookViews>
  <sheets>
    <sheet name="Offerta economica PARTE AA" sheetId="1" r:id="rId1"/>
    <sheet name="Offerta economica PARTE BB" sheetId="4" r:id="rId2"/>
    <sheet name="Istruzioni Per la Comilazione" sheetId="2" r:id="rId3"/>
  </sheets>
  <definedNames>
    <definedName name="_xlnm.Print_Area" localSheetId="2">'Istruzioni Per la Comilazione'!$B$1:$C$36</definedName>
    <definedName name="_xlnm.Print_Area" localSheetId="0">'Offerta economica PARTE AA'!$A$1:$J$49</definedName>
    <definedName name="_xlnm.Print_Area" localSheetId="1">'Offerta economica PARTE BB'!$B$1:$K$44</definedName>
    <definedName name="_xlnm.Print_Titles" localSheetId="0">'Offerta economica PARTE AA'!$8:$10</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M32" i="4" l="1"/>
  <c r="F17" i="4" l="1"/>
  <c r="D13" i="4"/>
  <c r="F49" i="1"/>
  <c r="H16" i="4"/>
  <c r="E13" i="4" l="1"/>
  <c r="G48" i="1"/>
  <c r="G11" i="1"/>
  <c r="G13" i="1"/>
  <c r="G29" i="1"/>
  <c r="G45" i="1"/>
  <c r="G17" i="1"/>
  <c r="G33" i="1"/>
  <c r="G21" i="1"/>
  <c r="G37" i="1"/>
  <c r="G25" i="1"/>
  <c r="G41" i="1"/>
  <c r="G14" i="1"/>
  <c r="G18" i="1"/>
  <c r="G22" i="1"/>
  <c r="G26" i="1"/>
  <c r="G30" i="1"/>
  <c r="G34" i="1"/>
  <c r="G38" i="1"/>
  <c r="G42" i="1"/>
  <c r="G46" i="1"/>
  <c r="G15" i="1"/>
  <c r="G19" i="1"/>
  <c r="G23" i="1"/>
  <c r="G27" i="1"/>
  <c r="G31" i="1"/>
  <c r="G35" i="1"/>
  <c r="G39" i="1"/>
  <c r="G43" i="1"/>
  <c r="G47" i="1"/>
  <c r="G12" i="1"/>
  <c r="G16" i="1"/>
  <c r="G20" i="1"/>
  <c r="G24" i="1"/>
  <c r="G28" i="1"/>
  <c r="G32" i="1"/>
  <c r="G36" i="1"/>
  <c r="G40" i="1"/>
  <c r="G44" i="1"/>
  <c r="J49" i="1" l="1"/>
  <c r="G49" i="1"/>
</calcChain>
</file>

<file path=xl/sharedStrings.xml><?xml version="1.0" encoding="utf-8"?>
<sst xmlns="http://schemas.openxmlformats.org/spreadsheetml/2006/main" count="142" uniqueCount="126">
  <si>
    <t>DICHIARA</t>
  </si>
  <si>
    <t>data ………………………………………………..</t>
  </si>
  <si>
    <t xml:space="preserve">
CHE i propri costi aziendali concernenti l'adempimento delle disposizioni in materia di salute e sicurezza sui luoghi di lavoro ai sensi dell’art. 95, comma 10, del d.lgs 50/2016, sono pari a:
 € _____________________ (in cifre); € ___________________________________ (in lettere)
</t>
  </si>
  <si>
    <t>Firma leggibile……………………………………………………………………………………</t>
  </si>
  <si>
    <t>Posizione</t>
  </si>
  <si>
    <t xml:space="preserve">AREA TECNICO OPERATIVA - </t>
  </si>
  <si>
    <t>3 M</t>
  </si>
  <si>
    <t>ABB  S.p.A.</t>
  </si>
  <si>
    <t>B. Ticino  S.p.A.</t>
  </si>
  <si>
    <t>Beghelli  S.p.A.</t>
  </si>
  <si>
    <t>BM S.p.A.</t>
  </si>
  <si>
    <t>Canalplast  S.p.A.</t>
  </si>
  <si>
    <t>Cavi : PVC   - 450/750V  |  FS16</t>
  </si>
  <si>
    <t>Cavi : HEPR - 0.6 / 1 kV  |  FS17</t>
  </si>
  <si>
    <t>Cavi : EM2   - 450/750V  |  H07RN8-F</t>
  </si>
  <si>
    <t>Disano Illuminazione  S.p.A.</t>
  </si>
  <si>
    <t>ETELEC Italia S.p.A.</t>
  </si>
  <si>
    <t>Finder  S.p.A.</t>
  </si>
  <si>
    <t>Gewiss  S.p.A.</t>
  </si>
  <si>
    <t>IESS  S.r.l.</t>
  </si>
  <si>
    <t>Legrand Italiana  S.p.A.</t>
  </si>
  <si>
    <t>OSRAM Licht AG</t>
  </si>
  <si>
    <t>Palazzoli  S.p.A.</t>
  </si>
  <si>
    <t>Philips  S.p.A.</t>
  </si>
  <si>
    <t>Scame Parre  S.p.A.</t>
  </si>
  <si>
    <t xml:space="preserve"> Schneider Eletric S.p.A.</t>
  </si>
  <si>
    <t xml:space="preserve"> Intercable</t>
  </si>
  <si>
    <t xml:space="preserve"> HT</t>
  </si>
  <si>
    <t xml:space="preserve"> Siemens</t>
  </si>
  <si>
    <t xml:space="preserve"> Marechal</t>
  </si>
  <si>
    <t xml:space="preserve"> Polieco</t>
  </si>
  <si>
    <t xml:space="preserve"> Hellermann Tyton</t>
  </si>
  <si>
    <t xml:space="preserve"> Lowara</t>
  </si>
  <si>
    <t xml:space="preserve"> Fischer</t>
  </si>
  <si>
    <t>Automatismi Benincà  S.p.A.</t>
  </si>
  <si>
    <t>Autronica fire and Security  AS</t>
  </si>
  <si>
    <t>Bocchiotti  S.p.A.</t>
  </si>
  <si>
    <t>Cosmec  S.r.l.</t>
  </si>
  <si>
    <t>EGI  S.r.l.</t>
  </si>
  <si>
    <t>Fosnova  S.r.l.</t>
  </si>
  <si>
    <t>LOVATO Electric  S.p.A.</t>
  </si>
  <si>
    <t>Notifier Italia S.r.l.</t>
  </si>
  <si>
    <t>BFT</t>
  </si>
  <si>
    <t>VORTICE Elettrosociali  S.p.A.</t>
  </si>
  <si>
    <t>Listino di Riferimento</t>
  </si>
  <si>
    <t>in vigore dal</t>
  </si>
  <si>
    <t>n.</t>
  </si>
  <si>
    <t>REV</t>
  </si>
  <si>
    <t>IP %</t>
  </si>
  <si>
    <t>TOTALE CONVENZIONE</t>
  </si>
  <si>
    <t>PARTE AA</t>
  </si>
  <si>
    <t>Media Ponderata</t>
  </si>
  <si>
    <t xml:space="preserve">
Il sottoscritto ..........................................................................................  -  C.F. .......................................................................................... nato a ....................................................... ....................................  -  Prov. ............................................................ il .................................................................. nella sua qualità di ....................................................................... ..................................... -  della Società ………….....................................................……………………………………… con sede in  ................................................................................. ....................................  -  Via/Piazza .......................................................................................... C.A.P. …………….............. </t>
  </si>
  <si>
    <t>PARTE BB</t>
  </si>
  <si>
    <t>Prodotti alternativi trasporto incluso</t>
  </si>
  <si>
    <t>TOTALE</t>
  </si>
  <si>
    <t>SCONTO SU RIP OFFERTO</t>
  </si>
  <si>
    <t>IN CIFRE</t>
  </si>
  <si>
    <t>IN LETTERE</t>
  </si>
  <si>
    <t>Ribasso ponderato totale, pari alla somma delle Parti AA + BB, di:</t>
  </si>
  <si>
    <t xml:space="preserve">TOTALE                      </t>
  </si>
  <si>
    <t>A</t>
  </si>
  <si>
    <t>B</t>
  </si>
  <si>
    <t>C</t>
  </si>
  <si>
    <t>D</t>
  </si>
  <si>
    <t>E</t>
  </si>
  <si>
    <t>F</t>
  </si>
  <si>
    <t>G</t>
  </si>
  <si>
    <t>H</t>
  </si>
  <si>
    <t>Sconto Offerto dal Concorrente</t>
  </si>
  <si>
    <t>Produttore</t>
  </si>
  <si>
    <t>Spesa   Presunta</t>
  </si>
  <si>
    <t>Incidenza       PROD.</t>
  </si>
  <si>
    <t>IP x SCO</t>
  </si>
  <si>
    <t>PRESENTA LA SEGUENTE OFFERTA - PARTE AA</t>
  </si>
  <si>
    <t>AREA TECNICO OPERATIVA - MANUTENZIONI ELETTRICHE</t>
  </si>
  <si>
    <t>SCO                                        Sconto Offero       in cifre %</t>
  </si>
  <si>
    <t>SCO                                                Sconto Offero  in lettere</t>
  </si>
  <si>
    <t>PRESENTA LA SEGUENTE OFFERTA - PARTE BB</t>
  </si>
  <si>
    <t xml:space="preserve">                              Spesa Presunta Netta</t>
  </si>
  <si>
    <t>Spesa Presunta  TOTALE</t>
  </si>
  <si>
    <t xml:space="preserve">                   (RIP)                      Ricarica Proposta</t>
  </si>
  <si>
    <t>Ricarica Offerta</t>
  </si>
  <si>
    <t>Risparmio sul RIP</t>
  </si>
  <si>
    <t>SRO                       in cifre %</t>
  </si>
  <si>
    <t>SRO                                                          in lettere</t>
  </si>
  <si>
    <t>H= B-G</t>
  </si>
  <si>
    <t>RIP-SRO</t>
  </si>
  <si>
    <t>F=20%-(20%*D)</t>
  </si>
  <si>
    <t>G= F*A</t>
  </si>
  <si>
    <t>SCONTO SUL RIP OFFERTO</t>
  </si>
  <si>
    <t>in cifre</t>
  </si>
  <si>
    <t>in lettere</t>
  </si>
  <si>
    <t>Ribasso %</t>
  </si>
  <si>
    <t>Gli importi per produttore indicati sono da intendersi puramente indicativi e non vincolanti per IGEA S.p.A.</t>
  </si>
  <si>
    <t>Incidenza presunta del produttore sul valore totale del contratto di convenzione.</t>
  </si>
  <si>
    <t>Ricarica proposta all'operatore economico qualora lo stesso acquistasse prodotti extra convenzione su indicazione di IGEA S.p.A.</t>
  </si>
  <si>
    <t>Nell’ambito del presente documento si intende per:</t>
  </si>
  <si>
    <t>SCONTO MEDIO PONDERATO</t>
  </si>
  <si>
    <t>(SRO)                                                                               Sconto sulla Ricarica (RIP) Offerto dal Concorrente</t>
  </si>
  <si>
    <r>
      <t>a)</t>
    </r>
    <r>
      <rPr>
        <sz val="7"/>
        <color theme="1"/>
        <rFont val="Times New Roman"/>
        <family val="1"/>
      </rPr>
      <t xml:space="preserve">   </t>
    </r>
    <r>
      <rPr>
        <sz val="8"/>
        <color theme="1"/>
        <rFont val="Verdana"/>
        <family val="2"/>
      </rPr>
      <t>Nella Colonna relativa al “</t>
    </r>
    <r>
      <rPr>
        <i/>
        <sz val="8"/>
        <color theme="1"/>
        <rFont val="Verdana"/>
        <family val="2"/>
      </rPr>
      <t>Listino di Riferimento</t>
    </r>
    <r>
      <rPr>
        <sz val="8"/>
        <color theme="1"/>
        <rFont val="Verdana"/>
        <family val="2"/>
      </rPr>
      <t>”, per ogni casa produttrice dovrà essere riportato la data il numero e la revisione del Listino;</t>
    </r>
  </si>
  <si>
    <r>
      <t>b)</t>
    </r>
    <r>
      <rPr>
        <sz val="7"/>
        <color theme="1"/>
        <rFont val="Times New Roman"/>
        <family val="1"/>
      </rPr>
      <t xml:space="preserve">   </t>
    </r>
    <r>
      <rPr>
        <sz val="8"/>
        <color theme="1"/>
        <rFont val="Verdana"/>
        <family val="2"/>
      </rPr>
      <t>Nella “</t>
    </r>
    <r>
      <rPr>
        <i/>
        <sz val="8"/>
        <color theme="1"/>
        <rFont val="Verdana"/>
        <family val="2"/>
      </rPr>
      <t>Colonna Sconto Offerto dal Concorrente”</t>
    </r>
    <r>
      <rPr>
        <sz val="8"/>
        <color theme="1"/>
        <rFont val="Verdana"/>
        <family val="2"/>
      </rPr>
      <t xml:space="preserve"> per ogni singola casa produttrice dovrà essere indicato lo sconto offerto sia in lettere che in cifre, lo Sconto della media ponderata(SMP) ottenuta moltiplicando lo sconto offerto per l’incidenza di produzione (IP);</t>
    </r>
  </si>
  <si>
    <r>
      <t>c)</t>
    </r>
    <r>
      <rPr>
        <sz val="7"/>
        <color theme="1"/>
        <rFont val="Times New Roman"/>
        <family val="1"/>
      </rPr>
      <t xml:space="preserve">   </t>
    </r>
    <r>
      <rPr>
        <sz val="8"/>
        <color theme="1"/>
        <rFont val="Verdana"/>
        <family val="2"/>
      </rPr>
      <t>Nella Colonna relativa al “</t>
    </r>
    <r>
      <rPr>
        <i/>
        <sz val="8"/>
        <color theme="1"/>
        <rFont val="Verdana"/>
        <family val="2"/>
      </rPr>
      <t>SRO Sconto sulla ricarica RIP Offerta dal Concorrente</t>
    </r>
    <r>
      <rPr>
        <sz val="8"/>
        <color theme="1"/>
        <rFont val="Verdana"/>
        <family val="2"/>
      </rPr>
      <t>” per ogni singola casa produttrice dovrà essere indicato lo sconto offerto sia in lettere che in cifre;</t>
    </r>
  </si>
  <si>
    <r>
      <t>d)</t>
    </r>
    <r>
      <rPr>
        <sz val="7"/>
        <color theme="1"/>
        <rFont val="Times New Roman"/>
        <family val="1"/>
      </rPr>
      <t xml:space="preserve">   </t>
    </r>
    <r>
      <rPr>
        <sz val="8"/>
        <color theme="1"/>
        <rFont val="Verdana"/>
        <family val="2"/>
      </rPr>
      <t>Nella Colonna relativa alla “</t>
    </r>
    <r>
      <rPr>
        <i/>
        <sz val="8"/>
        <color theme="1"/>
        <rFont val="Verdana"/>
        <family val="2"/>
      </rPr>
      <t>Ricarica Offerta</t>
    </r>
    <r>
      <rPr>
        <sz val="8"/>
        <color theme="1"/>
        <rFont val="Verdana"/>
        <family val="2"/>
      </rPr>
      <t>” dovrà essere indicato lo sconto ottenuto dalla maggiorazione del 20% e decurtato dello sconto offerto e il TOTALE calcolato moltiplicando lo sconto ottenuto per la spesa Presunta Netta;</t>
    </r>
  </si>
  <si>
    <r>
      <t>e)</t>
    </r>
    <r>
      <rPr>
        <sz val="7"/>
        <color theme="1"/>
        <rFont val="Times New Roman"/>
        <family val="1"/>
      </rPr>
      <t xml:space="preserve">   </t>
    </r>
    <r>
      <rPr>
        <sz val="8"/>
        <color theme="1"/>
        <rFont val="Verdana"/>
        <family val="2"/>
      </rPr>
      <t xml:space="preserve">Nella Colonna </t>
    </r>
    <r>
      <rPr>
        <i/>
        <sz val="8"/>
        <color theme="1"/>
        <rFont val="Verdana"/>
        <family val="2"/>
      </rPr>
      <t>Risparmio sul RIP</t>
    </r>
    <r>
      <rPr>
        <sz val="8"/>
        <color theme="1"/>
        <rFont val="Verdana"/>
        <family val="2"/>
      </rPr>
      <t xml:space="preserve"> va indicato l’importo ottenuto sottraendo all’importo della ricarica proposta (RIP) l’importo ottenuto sulla ricarica offerta;</t>
    </r>
  </si>
  <si>
    <r>
      <t>i)</t>
    </r>
    <r>
      <rPr>
        <sz val="7"/>
        <color theme="1"/>
        <rFont val="Times New Roman"/>
        <family val="1"/>
      </rPr>
      <t xml:space="preserve">    </t>
    </r>
    <r>
      <rPr>
        <sz val="8"/>
        <color theme="1"/>
        <rFont val="Verdana"/>
        <family val="2"/>
      </rPr>
      <t>la stima dei costi per adempimento delle disposizioni in materia di salute e sicurezza sui luoghi di lavoro (ai sensi dell’art. 95 comma 10 del D.Lgs. n. 50/2016).</t>
    </r>
  </si>
  <si>
    <t>SMP - Sconto Medio Ponderato Offerto</t>
  </si>
  <si>
    <r>
      <t>f)</t>
    </r>
    <r>
      <rPr>
        <sz val="7"/>
        <color theme="1"/>
        <rFont val="Times New Roman"/>
        <family val="1"/>
      </rPr>
      <t xml:space="preserve">    </t>
    </r>
    <r>
      <rPr>
        <sz val="8"/>
        <color theme="1"/>
        <rFont val="Verdana"/>
        <family val="2"/>
      </rPr>
      <t>Il riepilogo dello sconto medio ponderato offerto in cifre e in lettere, indicato nella parte AA dell'offerta economica;</t>
    </r>
  </si>
  <si>
    <r>
      <t>g)</t>
    </r>
    <r>
      <rPr>
        <sz val="7"/>
        <color theme="1"/>
        <rFont val="Times New Roman"/>
        <family val="1"/>
      </rPr>
      <t xml:space="preserve">   </t>
    </r>
    <r>
      <rPr>
        <sz val="8"/>
        <color theme="1"/>
        <rFont val="Verdana"/>
        <family val="2"/>
      </rPr>
      <t>Il riepilogo dello sconto sul RIP offerto, indicato nella parte BB dell'offerta economica;</t>
    </r>
  </si>
  <si>
    <t>Il Modello di Offerta Economica andra compilato seguendo le seguenti istruzioni:</t>
  </si>
  <si>
    <t>Concorrente</t>
  </si>
  <si>
    <t>Spesa Presunta</t>
  </si>
  <si>
    <t xml:space="preserve">IP% - Incidenza produttore </t>
  </si>
  <si>
    <t>SCO% - Sconto Offerto</t>
  </si>
  <si>
    <t>SMP Offerto</t>
  </si>
  <si>
    <t>L‘operatore economico che partecipa alla gara aperta</t>
  </si>
  <si>
    <t>Il costruttore dei prodotti elettrici ed elettronici richiesti da IGEA S.p.A.</t>
  </si>
  <si>
    <t>RIP% - Ricarica Proposta</t>
  </si>
  <si>
    <t>SRO% - Sconto Offerto</t>
  </si>
  <si>
    <t>Lo sconto offerto dall'operatore economico espresso in punti % al max sino alla seconda cifra decimale.</t>
  </si>
  <si>
    <t>La somma dello sconto offerto per singolo produttore, ponderato con la relativa incidenza IP%, rappresenta lo Sconto Medio Ponderato Offerto (SMP).</t>
  </si>
  <si>
    <t>Lo Sconto offerto dall’operatore economico sulla Ricarica proposta (RIP) espresso in punti % al max sino alla seconda cifra decimale.</t>
  </si>
  <si>
    <t>PROCEDURA APERTA  PER LA CONCLUSIONE DI UN ACCORDO QUADRO, CON UNICO OPERATORE, PER LA FORNITURA DI MATERIALE ETETTRICO DA DESTINARE AI LAVORI DI MANUTENZIONE DI IGEA SPA . CIG 7559977261</t>
  </si>
  <si>
    <t>PROCEDURA APERTA  PER LA CONCLUSIONE DI UN ACCORDO QUADRO, CON UNICO OPERATORE, PER LA FORNITURA DI MATERIALE ETETTRICO DA DESTINARE AI LAVORI DI MANUTENZIONE DI IGEA SPA. CIG 7559977261</t>
  </si>
  <si>
    <t xml:space="preserve">Listino ufficiale del produttore, in vigore al momento dell'offerta utilizzato dall'operatore economico quale riferimento del contratto di convenzione.
Il ribasso unitario offerto per ciascuna marca, sarà applicato a tutti i materiali compresi nel listino prezzi di quella casa produttrice.
</t>
  </si>
  <si>
    <r>
      <t>h)</t>
    </r>
    <r>
      <rPr>
        <sz val="7"/>
        <color theme="1"/>
        <rFont val="Times New Roman"/>
        <family val="1"/>
      </rPr>
      <t xml:space="preserve">   </t>
    </r>
    <r>
      <rPr>
        <sz val="8"/>
        <color theme="1"/>
        <rFont val="Verdana"/>
        <family val="2"/>
      </rPr>
      <t>Il ribasso ponderato totale, pari alla somma delle parti AA+BB, indicato in cifre e in lettere. Il Ribasso% è   ottenuto dividento la somma dell'importo dello SMP+Sconto RIP offerto per l'Importo a convenzione pari a €. 450.000,00;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</si>
</sst>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quot;€&quot;\ * #,##0.00_-;\-&quot;€&quot;\ * #,##0.00_-;_-&quot;€&quot;\ * &quot;-&quot;??_-;_-@_-"/>
  </numFmts>
  <fonts count="32">
    <font>
      <sz val="11"/>
      <color theme="1"/>
      <name val="Calibri"/>
      <family val="2"/>
      <scheme val="minor"/>
    </font>
    <font>
      <sz val="10"/>
      <name val="Arial"/>
      <family val="2"/>
    </font>
    <font>
      <sz val="8"/>
      <name val="Calibri"/>
      <family val="2"/>
    </font>
    <font>
      <sz val="11"/>
      <name val="Arial"/>
      <family val="2"/>
    </font>
    <font>
      <sz val="9"/>
      <name val="Arial"/>
      <family val="2"/>
    </font>
    <font>
      <sz val="10"/>
      <name val="Verdana"/>
      <family val="2"/>
    </font>
    <font>
      <b/>
      <sz val="10"/>
      <name val="Verdana"/>
      <family val="2"/>
    </font>
    <font>
      <sz val="9"/>
      <name val="Verdana"/>
      <family val="2"/>
    </font>
    <font>
      <sz val="10"/>
      <color indexed="10"/>
      <name val="Verdana"/>
      <family val="2"/>
    </font>
    <font>
      <sz val="8"/>
      <name val="Verdana"/>
      <family val="2"/>
    </font>
    <font>
      <b/>
      <sz val="8"/>
      <name val="Verdana"/>
      <family val="2"/>
    </font>
    <font>
      <sz val="8"/>
      <name val="Arial"/>
      <family val="2"/>
    </font>
    <font>
      <b/>
      <sz val="10"/>
      <color theme="1"/>
      <name val="Verdana"/>
      <family val="2"/>
    </font>
    <font>
      <b/>
      <sz val="11"/>
      <name val="Verdana"/>
      <family val="2"/>
    </font>
    <font>
      <b/>
      <sz val="11"/>
      <name val="Arial"/>
      <family val="2"/>
    </font>
    <font>
      <sz val="8"/>
      <color theme="1"/>
      <name val="Verdana"/>
      <family val="2"/>
    </font>
    <font>
      <sz val="7.5"/>
      <color theme="1"/>
      <name val="Verdana"/>
      <family val="2"/>
    </font>
    <font>
      <sz val="7.5"/>
      <name val="Verdana"/>
      <family val="2"/>
    </font>
    <font>
      <b/>
      <sz val="7.5"/>
      <name val="Verdana"/>
      <family val="2"/>
    </font>
    <font>
      <u/>
      <sz val="10"/>
      <name val="Arial"/>
      <family val="2"/>
    </font>
    <font>
      <b/>
      <u/>
      <sz val="10"/>
      <name val="Verdana"/>
      <family val="2"/>
    </font>
    <font>
      <b/>
      <sz val="7.5"/>
      <color theme="1"/>
      <name val="Verdana"/>
      <family val="2"/>
    </font>
    <font>
      <b/>
      <sz val="8"/>
      <color theme="1"/>
      <name val="Verdana"/>
      <family val="2"/>
    </font>
    <font>
      <b/>
      <sz val="7"/>
      <name val="Verdana"/>
      <family val="2"/>
    </font>
    <font>
      <b/>
      <sz val="12"/>
      <color rgb="FFFF0000"/>
      <name val="AvantGarde Md BT"/>
    </font>
    <font>
      <sz val="7"/>
      <name val="Verdana"/>
      <family val="2"/>
    </font>
    <font>
      <b/>
      <sz val="6"/>
      <name val="Verdana"/>
      <family val="2"/>
    </font>
    <font>
      <b/>
      <sz val="10"/>
      <name val="Arial"/>
      <family val="2"/>
    </font>
    <font>
      <b/>
      <u/>
      <sz val="11"/>
      <color theme="1"/>
      <name val="Calibri"/>
      <family val="2"/>
      <scheme val="minor"/>
    </font>
    <font>
      <b/>
      <u/>
      <sz val="8"/>
      <color theme="1"/>
      <name val="Verdana"/>
      <family val="2"/>
    </font>
    <font>
      <sz val="7"/>
      <color theme="1"/>
      <name val="Times New Roman"/>
      <family val="1"/>
    </font>
    <font>
      <i/>
      <sz val="8"/>
      <color theme="1"/>
      <name val="Verdana"/>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6" tint="0.59999389629810485"/>
        <bgColor indexed="64"/>
      </patternFill>
    </fill>
    <fill>
      <patternFill patternType="solid">
        <fgColor theme="6"/>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theme="0"/>
      </left>
      <right style="thin">
        <color indexed="64"/>
      </right>
      <top/>
      <bottom style="thin">
        <color theme="0"/>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indexed="64"/>
      </left>
      <right style="thin">
        <color theme="0"/>
      </right>
      <top/>
      <bottom style="thin">
        <color theme="0"/>
      </bottom>
      <diagonal/>
    </border>
    <border>
      <left style="thin">
        <color theme="0"/>
      </left>
      <right style="thin">
        <color indexed="64"/>
      </right>
      <top/>
      <bottom/>
      <diagonal/>
    </border>
    <border>
      <left style="thin">
        <color indexed="64"/>
      </left>
      <right style="thin">
        <color theme="0"/>
      </right>
      <top/>
      <bottom/>
      <diagonal/>
    </border>
    <border>
      <left style="thin">
        <color theme="0"/>
      </left>
      <right style="thin">
        <color indexed="64"/>
      </right>
      <top style="thin">
        <color theme="0"/>
      </top>
      <bottom style="thin">
        <color theme="0"/>
      </bottom>
      <diagonal/>
    </border>
    <border>
      <left style="thin">
        <color indexed="64"/>
      </left>
      <right/>
      <top style="thin">
        <color theme="0"/>
      </top>
      <bottom style="thin">
        <color theme="0"/>
      </bottom>
      <diagonal/>
    </border>
    <border>
      <left style="thin">
        <color theme="0"/>
      </left>
      <right/>
      <top style="thin">
        <color theme="0"/>
      </top>
      <bottom/>
      <diagonal/>
    </border>
    <border>
      <left style="thin">
        <color theme="0"/>
      </left>
      <right/>
      <top/>
      <bottom style="thin">
        <color theme="0"/>
      </bottom>
      <diagonal/>
    </border>
    <border>
      <left/>
      <right style="thin">
        <color theme="0"/>
      </right>
      <top style="thin">
        <color theme="0"/>
      </top>
      <bottom/>
      <diagonal/>
    </border>
    <border>
      <left/>
      <right style="thin">
        <color theme="0"/>
      </right>
      <top/>
      <bottom style="thin">
        <color theme="0"/>
      </bottom>
      <diagonal/>
    </border>
    <border>
      <left style="thin">
        <color indexed="64"/>
      </left>
      <right style="thin">
        <color theme="0"/>
      </right>
      <top style="thin">
        <color theme="0"/>
      </top>
      <bottom style="thin">
        <color theme="0"/>
      </bottom>
      <diagonal/>
    </border>
    <border>
      <left style="thin">
        <color theme="0"/>
      </left>
      <right/>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204">
    <xf numFmtId="0" fontId="0" fillId="0" borderId="0" xfId="0"/>
    <xf numFmtId="0" fontId="1" fillId="2" borderId="0" xfId="0" applyFont="1" applyFill="1" applyBorder="1" applyAlignment="1" applyProtection="1">
      <alignment vertical="center" shrinkToFit="1"/>
      <protection locked="0"/>
    </xf>
    <xf numFmtId="0" fontId="1" fillId="2" borderId="0" xfId="0" applyFont="1" applyFill="1" applyBorder="1" applyAlignment="1" applyProtection="1">
      <alignment horizontal="center" vertical="center" wrapText="1" shrinkToFit="1"/>
      <protection locked="0"/>
    </xf>
    <xf numFmtId="0" fontId="1" fillId="2" borderId="0" xfId="0" applyFont="1" applyFill="1" applyBorder="1" applyAlignment="1" applyProtection="1">
      <alignment horizontal="left" vertical="center" shrinkToFit="1"/>
      <protection locked="0"/>
    </xf>
    <xf numFmtId="0" fontId="4" fillId="2" borderId="0" xfId="0" applyFont="1" applyFill="1" applyBorder="1" applyAlignment="1" applyProtection="1">
      <alignment vertical="center"/>
      <protection locked="0"/>
    </xf>
    <xf numFmtId="0" fontId="3" fillId="0" borderId="0" xfId="0" applyFont="1" applyBorder="1" applyAlignment="1">
      <alignment horizontal="center" vertical="top" wrapText="1"/>
    </xf>
    <xf numFmtId="0" fontId="11" fillId="2" borderId="0" xfId="0" applyFont="1" applyFill="1" applyBorder="1" applyAlignment="1" applyProtection="1">
      <alignment vertical="center" shrinkToFit="1"/>
      <protection locked="0"/>
    </xf>
    <xf numFmtId="0" fontId="4" fillId="2" borderId="0" xfId="0" applyFont="1" applyFill="1" applyBorder="1" applyAlignment="1" applyProtection="1">
      <alignment horizontal="center" vertical="center"/>
      <protection locked="0"/>
    </xf>
    <xf numFmtId="0" fontId="1" fillId="2" borderId="0" xfId="0" applyFont="1" applyFill="1" applyBorder="1" applyAlignment="1" applyProtection="1">
      <alignment horizontal="center" vertical="center" shrinkToFit="1"/>
      <protection locked="0"/>
    </xf>
    <xf numFmtId="0" fontId="5" fillId="0" borderId="0" xfId="0" applyFont="1" applyFill="1" applyAlignment="1" applyProtection="1">
      <alignment horizontal="center" vertical="center"/>
    </xf>
    <xf numFmtId="0" fontId="6" fillId="0" borderId="0" xfId="0" applyFont="1" applyFill="1" applyBorder="1" applyAlignment="1" applyProtection="1">
      <alignment vertical="center" wrapText="1"/>
    </xf>
    <xf numFmtId="164" fontId="6" fillId="0" borderId="0" xfId="1" applyFont="1" applyFill="1" applyBorder="1" applyAlignment="1" applyProtection="1">
      <alignment horizontal="center" vertical="center"/>
    </xf>
    <xf numFmtId="0" fontId="8" fillId="0" borderId="0" xfId="0" applyFont="1" applyFill="1" applyBorder="1" applyAlignment="1" applyProtection="1">
      <alignment horizontal="center" vertical="center" wrapText="1"/>
    </xf>
    <xf numFmtId="0" fontId="4" fillId="2" borderId="0" xfId="0" applyFont="1" applyFill="1" applyBorder="1" applyAlignment="1" applyProtection="1">
      <alignment horizontal="left" vertical="center"/>
      <protection locked="0"/>
    </xf>
    <xf numFmtId="0" fontId="13" fillId="0" borderId="0" xfId="0" applyFont="1" applyBorder="1" applyAlignment="1">
      <alignment horizontal="left" vertical="center"/>
    </xf>
    <xf numFmtId="0" fontId="4" fillId="2" borderId="0" xfId="0" applyFont="1" applyFill="1" applyBorder="1" applyAlignment="1" applyProtection="1">
      <alignment horizontal="center" vertical="center" shrinkToFit="1"/>
      <protection locked="0"/>
    </xf>
    <xf numFmtId="0" fontId="3" fillId="0" borderId="0" xfId="0" applyFont="1" applyBorder="1" applyAlignment="1">
      <alignment horizontal="justify" vertical="center" wrapText="1"/>
    </xf>
    <xf numFmtId="0" fontId="4" fillId="2" borderId="0" xfId="0" applyFont="1" applyFill="1" applyBorder="1" applyAlignment="1" applyProtection="1">
      <alignment horizontal="center" vertical="center" shrinkToFit="1"/>
      <protection locked="0"/>
    </xf>
    <xf numFmtId="0" fontId="6" fillId="2" borderId="0" xfId="0" applyFont="1" applyFill="1" applyBorder="1" applyAlignment="1" applyProtection="1">
      <alignment horizontal="center" vertical="center" wrapText="1" shrinkToFit="1"/>
      <protection locked="0"/>
    </xf>
    <xf numFmtId="0" fontId="17" fillId="0" borderId="1" xfId="0" applyFont="1" applyFill="1" applyBorder="1" applyAlignment="1">
      <alignment horizontal="center" vertical="center"/>
    </xf>
    <xf numFmtId="0" fontId="16" fillId="0" borderId="1" xfId="0" applyFont="1" applyBorder="1" applyAlignment="1">
      <alignment vertical="center"/>
    </xf>
    <xf numFmtId="0" fontId="19" fillId="2" borderId="0" xfId="0" applyFont="1" applyFill="1" applyBorder="1" applyAlignment="1" applyProtection="1">
      <alignment horizontal="center" vertical="center" shrinkToFit="1"/>
      <protection locked="0"/>
    </xf>
    <xf numFmtId="0" fontId="1" fillId="0" borderId="0" xfId="0" applyFont="1" applyFill="1" applyBorder="1"/>
    <xf numFmtId="0" fontId="20" fillId="2" borderId="0" xfId="0" applyFont="1" applyFill="1" applyBorder="1" applyAlignment="1" applyProtection="1">
      <alignment horizontal="center" vertical="center" wrapText="1" shrinkToFit="1"/>
      <protection locked="0"/>
    </xf>
    <xf numFmtId="0" fontId="6" fillId="2" borderId="0" xfId="0" applyFont="1" applyFill="1" applyBorder="1" applyAlignment="1" applyProtection="1">
      <alignment horizontal="center" vertical="center" wrapText="1" shrinkToFit="1"/>
      <protection locked="0"/>
    </xf>
    <xf numFmtId="10" fontId="17" fillId="3" borderId="5" xfId="0" applyNumberFormat="1" applyFont="1" applyFill="1" applyBorder="1" applyAlignment="1">
      <alignment vertical="center"/>
    </xf>
    <xf numFmtId="0" fontId="17" fillId="0" borderId="3" xfId="0" applyFont="1" applyFill="1" applyBorder="1" applyAlignment="1">
      <alignment horizontal="center" vertical="center"/>
    </xf>
    <xf numFmtId="0" fontId="16" fillId="0" borderId="3" xfId="0" applyFont="1" applyBorder="1" applyAlignment="1">
      <alignment vertical="center"/>
    </xf>
    <xf numFmtId="10" fontId="17" fillId="3" borderId="2" xfId="0" applyNumberFormat="1" applyFont="1" applyFill="1" applyBorder="1" applyAlignment="1">
      <alignment vertical="center"/>
    </xf>
    <xf numFmtId="4" fontId="1" fillId="2" borderId="0" xfId="0" applyNumberFormat="1" applyFont="1" applyFill="1" applyBorder="1" applyAlignment="1" applyProtection="1">
      <alignment horizontal="center" vertical="center" wrapText="1" shrinkToFit="1"/>
      <protection locked="0"/>
    </xf>
    <xf numFmtId="0" fontId="10" fillId="5" borderId="25" xfId="0" applyFont="1" applyFill="1" applyBorder="1" applyAlignment="1">
      <alignment horizontal="center" vertical="center" wrapText="1"/>
    </xf>
    <xf numFmtId="0" fontId="18" fillId="5" borderId="15" xfId="0" applyFont="1" applyFill="1" applyBorder="1" applyAlignment="1">
      <alignment horizontal="center" vertical="center" wrapText="1"/>
    </xf>
    <xf numFmtId="0" fontId="9" fillId="4" borderId="1" xfId="0" applyFont="1" applyFill="1" applyBorder="1" applyAlignment="1">
      <alignment horizontal="center" vertical="center" wrapText="1"/>
    </xf>
    <xf numFmtId="164" fontId="10" fillId="5" borderId="1" xfId="0" applyNumberFormat="1" applyFont="1" applyFill="1" applyBorder="1" applyAlignment="1">
      <alignment horizontal="center" vertical="center"/>
    </xf>
    <xf numFmtId="10" fontId="18" fillId="5" borderId="1" xfId="0" applyNumberFormat="1" applyFont="1" applyFill="1" applyBorder="1" applyAlignment="1">
      <alignment horizontal="center" vertical="center"/>
    </xf>
    <xf numFmtId="10" fontId="27" fillId="5" borderId="1" xfId="0" applyNumberFormat="1" applyFont="1" applyFill="1" applyBorder="1" applyAlignment="1" applyProtection="1">
      <alignment horizontal="center" vertical="center" shrinkToFit="1"/>
      <protection locked="0"/>
    </xf>
    <xf numFmtId="164" fontId="15" fillId="3" borderId="3" xfId="0" applyNumberFormat="1" applyFont="1" applyFill="1" applyBorder="1" applyAlignment="1">
      <alignment vertical="center"/>
    </xf>
    <xf numFmtId="164" fontId="15" fillId="3" borderId="1" xfId="0" applyNumberFormat="1" applyFont="1" applyFill="1" applyBorder="1" applyAlignment="1">
      <alignment vertical="center"/>
    </xf>
    <xf numFmtId="0" fontId="10" fillId="5" borderId="15" xfId="0" applyFont="1" applyFill="1" applyBorder="1" applyAlignment="1">
      <alignment horizontal="center" vertical="center" wrapText="1"/>
    </xf>
    <xf numFmtId="0" fontId="10" fillId="5" borderId="16"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23" fillId="5" borderId="15" xfId="0" applyFont="1" applyFill="1" applyBorder="1" applyAlignment="1">
      <alignment horizontal="center" vertical="center" wrapText="1"/>
    </xf>
    <xf numFmtId="0" fontId="10" fillId="5" borderId="0" xfId="0" applyFont="1" applyFill="1" applyBorder="1" applyAlignment="1">
      <alignment horizontal="center" vertical="center" wrapText="1"/>
    </xf>
    <xf numFmtId="10" fontId="21" fillId="4" borderId="1" xfId="0" applyNumberFormat="1" applyFont="1" applyFill="1" applyBorder="1" applyAlignment="1">
      <alignment horizontal="center" vertical="center"/>
    </xf>
    <xf numFmtId="164" fontId="10" fillId="5" borderId="1" xfId="0" applyNumberFormat="1" applyFont="1" applyFill="1" applyBorder="1" applyAlignment="1">
      <alignment vertical="center"/>
    </xf>
    <xf numFmtId="44" fontId="1" fillId="2" borderId="0" xfId="0" applyNumberFormat="1" applyFont="1" applyFill="1" applyBorder="1" applyAlignment="1" applyProtection="1">
      <alignment horizontal="center" vertical="center" wrapText="1" shrinkToFit="1"/>
      <protection locked="0"/>
    </xf>
    <xf numFmtId="14" fontId="18" fillId="3" borderId="3" xfId="0" applyNumberFormat="1" applyFont="1" applyFill="1" applyBorder="1" applyAlignment="1" applyProtection="1">
      <alignment horizontal="center" vertical="center"/>
      <protection locked="0"/>
    </xf>
    <xf numFmtId="3" fontId="18" fillId="3" borderId="3" xfId="0" applyNumberFormat="1" applyFont="1" applyFill="1" applyBorder="1" applyAlignment="1" applyProtection="1">
      <alignment horizontal="center" vertical="center"/>
      <protection locked="0"/>
    </xf>
    <xf numFmtId="14" fontId="18" fillId="3" borderId="1" xfId="0" applyNumberFormat="1" applyFont="1" applyFill="1" applyBorder="1" applyAlignment="1" applyProtection="1">
      <alignment horizontal="center" vertical="center"/>
      <protection locked="0"/>
    </xf>
    <xf numFmtId="3" fontId="18" fillId="3" borderId="1" xfId="0" applyNumberFormat="1" applyFont="1" applyFill="1" applyBorder="1" applyAlignment="1" applyProtection="1">
      <alignment horizontal="center" vertical="center"/>
      <protection locked="0"/>
    </xf>
    <xf numFmtId="0" fontId="18" fillId="3" borderId="1" xfId="0" applyFont="1" applyFill="1" applyBorder="1" applyAlignment="1" applyProtection="1">
      <alignment horizontal="center" vertical="center"/>
      <protection locked="0"/>
    </xf>
    <xf numFmtId="0" fontId="17" fillId="3" borderId="2" xfId="0" applyNumberFormat="1" applyFont="1" applyFill="1" applyBorder="1" applyAlignment="1" applyProtection="1">
      <alignment vertical="center"/>
      <protection locked="0"/>
    </xf>
    <xf numFmtId="10" fontId="17" fillId="3" borderId="2" xfId="0" applyNumberFormat="1" applyFont="1" applyFill="1" applyBorder="1" applyAlignment="1" applyProtection="1">
      <alignment vertical="center"/>
      <protection locked="0"/>
    </xf>
    <xf numFmtId="49" fontId="17" fillId="3" borderId="5" xfId="0" applyNumberFormat="1" applyFont="1" applyFill="1" applyBorder="1" applyAlignment="1" applyProtection="1">
      <alignment vertical="center"/>
      <protection locked="0"/>
    </xf>
    <xf numFmtId="10" fontId="17" fillId="3" borderId="5" xfId="0" applyNumberFormat="1" applyFont="1" applyFill="1" applyBorder="1" applyAlignment="1" applyProtection="1">
      <alignment vertical="center"/>
      <protection locked="0"/>
    </xf>
    <xf numFmtId="10" fontId="17" fillId="3" borderId="2" xfId="0" applyNumberFormat="1" applyFont="1" applyFill="1" applyBorder="1" applyAlignment="1" applyProtection="1">
      <alignment horizontal="center" vertical="center"/>
      <protection locked="0"/>
    </xf>
    <xf numFmtId="10" fontId="17" fillId="3" borderId="5" xfId="0" applyNumberFormat="1" applyFont="1" applyFill="1" applyBorder="1" applyAlignment="1" applyProtection="1">
      <alignment horizontal="center" vertical="center"/>
      <protection locked="0"/>
    </xf>
    <xf numFmtId="0" fontId="16" fillId="0" borderId="5" xfId="0" applyFont="1" applyBorder="1" applyAlignment="1">
      <alignment vertical="center"/>
    </xf>
    <xf numFmtId="0" fontId="16" fillId="0" borderId="0" xfId="0" applyFont="1" applyBorder="1" applyAlignment="1">
      <alignment vertical="center"/>
    </xf>
    <xf numFmtId="10" fontId="17" fillId="3" borderId="3" xfId="0" applyNumberFormat="1" applyFont="1" applyFill="1" applyBorder="1" applyAlignment="1" applyProtection="1">
      <alignment horizontal="center" vertical="center"/>
      <protection locked="0"/>
    </xf>
    <xf numFmtId="0" fontId="17" fillId="0" borderId="3" xfId="0" applyNumberFormat="1" applyFont="1" applyBorder="1" applyAlignment="1" applyProtection="1">
      <alignment vertical="center"/>
      <protection locked="0"/>
    </xf>
    <xf numFmtId="10" fontId="17" fillId="0" borderId="3" xfId="0" applyNumberFormat="1" applyFont="1" applyBorder="1" applyAlignment="1" applyProtection="1">
      <alignment vertical="center"/>
      <protection locked="0"/>
    </xf>
    <xf numFmtId="0" fontId="17" fillId="0" borderId="2" xfId="0" applyNumberFormat="1" applyFont="1" applyBorder="1" applyAlignment="1" applyProtection="1">
      <alignment vertical="center"/>
      <protection locked="0"/>
    </xf>
    <xf numFmtId="10" fontId="17" fillId="0" borderId="2" xfId="0" applyNumberFormat="1" applyFont="1" applyBorder="1" applyAlignment="1" applyProtection="1">
      <alignment vertical="center"/>
      <protection locked="0"/>
    </xf>
    <xf numFmtId="0" fontId="17" fillId="0" borderId="5" xfId="0" applyNumberFormat="1" applyFont="1" applyBorder="1" applyAlignment="1" applyProtection="1">
      <alignment vertical="center"/>
      <protection locked="0"/>
    </xf>
    <xf numFmtId="10" fontId="17" fillId="0" borderId="5" xfId="0" applyNumberFormat="1" applyFont="1" applyBorder="1" applyAlignment="1" applyProtection="1">
      <alignment vertical="center"/>
      <protection locked="0"/>
    </xf>
    <xf numFmtId="49" fontId="17" fillId="0" borderId="5" xfId="0" applyNumberFormat="1" applyFont="1" applyBorder="1" applyAlignment="1" applyProtection="1">
      <alignment vertical="center"/>
      <protection locked="0"/>
    </xf>
    <xf numFmtId="164" fontId="10" fillId="5" borderId="1" xfId="0" applyNumberFormat="1" applyFont="1" applyFill="1" applyBorder="1" applyAlignment="1" applyProtection="1">
      <alignment vertical="center"/>
      <protection locked="0"/>
    </xf>
    <xf numFmtId="0" fontId="6" fillId="0" borderId="15" xfId="0" applyFont="1" applyFill="1" applyBorder="1" applyAlignment="1" applyProtection="1">
      <alignment vertical="center" wrapText="1"/>
    </xf>
    <xf numFmtId="164" fontId="6" fillId="0" borderId="15" xfId="1" applyFont="1" applyFill="1" applyBorder="1" applyAlignment="1" applyProtection="1">
      <alignment horizontal="center" vertical="center"/>
    </xf>
    <xf numFmtId="0" fontId="8" fillId="0" borderId="15" xfId="0" applyFont="1" applyFill="1" applyBorder="1" applyAlignment="1" applyProtection="1">
      <alignment horizontal="center" vertical="center" wrapText="1"/>
    </xf>
    <xf numFmtId="10" fontId="6" fillId="0" borderId="15" xfId="1" applyNumberFormat="1" applyFont="1" applyFill="1" applyBorder="1" applyAlignment="1" applyProtection="1">
      <alignment horizontal="center" vertical="center"/>
      <protection locked="0"/>
    </xf>
    <xf numFmtId="164" fontId="15" fillId="0" borderId="15" xfId="0" applyNumberFormat="1" applyFont="1" applyBorder="1" applyAlignment="1" applyProtection="1">
      <alignment vertical="center"/>
      <protection locked="0"/>
    </xf>
    <xf numFmtId="0" fontId="8" fillId="0" borderId="15" xfId="0" applyFont="1" applyFill="1" applyBorder="1" applyAlignment="1" applyProtection="1">
      <alignment horizontal="center" vertical="center" wrapText="1"/>
      <protection locked="0"/>
    </xf>
    <xf numFmtId="164" fontId="23" fillId="0" borderId="15" xfId="1" applyFont="1" applyFill="1" applyBorder="1" applyAlignment="1" applyProtection="1">
      <alignment horizontal="center" vertical="center"/>
    </xf>
    <xf numFmtId="0" fontId="23" fillId="0" borderId="15" xfId="0" applyFont="1" applyFill="1" applyBorder="1" applyAlignment="1" applyProtection="1">
      <alignment horizontal="center" vertical="center" wrapText="1"/>
    </xf>
    <xf numFmtId="0" fontId="6" fillId="0" borderId="33" xfId="0" applyFont="1" applyFill="1" applyBorder="1" applyAlignment="1" applyProtection="1">
      <alignment horizontal="center" vertical="center"/>
    </xf>
    <xf numFmtId="0" fontId="6" fillId="0" borderId="34" xfId="0" applyFont="1" applyFill="1" applyBorder="1" applyAlignment="1" applyProtection="1">
      <alignment vertical="center" wrapText="1"/>
    </xf>
    <xf numFmtId="164" fontId="6" fillId="0" borderId="34" xfId="1" applyFont="1" applyFill="1" applyBorder="1" applyAlignment="1" applyProtection="1">
      <alignment horizontal="center" vertical="center"/>
    </xf>
    <xf numFmtId="0" fontId="8" fillId="0" borderId="34" xfId="0" applyFont="1" applyFill="1" applyBorder="1" applyAlignment="1" applyProtection="1">
      <alignment horizontal="center" vertical="center" wrapText="1"/>
    </xf>
    <xf numFmtId="0" fontId="8" fillId="0" borderId="35" xfId="0" applyFont="1" applyFill="1" applyBorder="1" applyAlignment="1" applyProtection="1">
      <alignment horizontal="center" vertical="center" wrapText="1"/>
    </xf>
    <xf numFmtId="0" fontId="5" fillId="0" borderId="31" xfId="0" applyFont="1" applyFill="1" applyBorder="1" applyAlignment="1" applyProtection="1">
      <alignment horizontal="center" vertical="center"/>
    </xf>
    <xf numFmtId="0" fontId="8" fillId="0" borderId="25" xfId="0" applyFont="1" applyFill="1" applyBorder="1" applyAlignment="1" applyProtection="1">
      <alignment horizontal="center" vertical="center" wrapText="1"/>
    </xf>
    <xf numFmtId="0" fontId="5" fillId="0" borderId="36" xfId="0" applyFont="1" applyFill="1" applyBorder="1" applyAlignment="1" applyProtection="1">
      <alignment horizontal="center" vertical="center"/>
    </xf>
    <xf numFmtId="0" fontId="6" fillId="0" borderId="37" xfId="0" applyFont="1" applyFill="1" applyBorder="1" applyAlignment="1" applyProtection="1">
      <alignment vertical="center" wrapText="1"/>
    </xf>
    <xf numFmtId="164" fontId="6" fillId="0" borderId="37" xfId="1" applyFont="1" applyFill="1" applyBorder="1" applyAlignment="1" applyProtection="1">
      <alignment horizontal="center" vertical="center"/>
    </xf>
    <xf numFmtId="0" fontId="8" fillId="0" borderId="37" xfId="0" applyFont="1" applyFill="1" applyBorder="1" applyAlignment="1" applyProtection="1">
      <alignment horizontal="center" vertical="center" wrapText="1"/>
    </xf>
    <xf numFmtId="0" fontId="8" fillId="0" borderId="38"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xf>
    <xf numFmtId="0" fontId="6" fillId="3" borderId="18" xfId="0" applyFont="1" applyFill="1" applyBorder="1" applyAlignment="1" applyProtection="1">
      <alignment vertical="center" wrapText="1"/>
    </xf>
    <xf numFmtId="164" fontId="6" fillId="3" borderId="18" xfId="1" applyFont="1" applyFill="1" applyBorder="1" applyAlignment="1" applyProtection="1">
      <alignment horizontal="center" vertical="center"/>
    </xf>
    <xf numFmtId="0" fontId="8" fillId="3" borderId="18" xfId="0" applyFont="1" applyFill="1" applyBorder="1" applyAlignment="1" applyProtection="1">
      <alignment horizontal="center" vertical="center" wrapText="1"/>
    </xf>
    <xf numFmtId="0" fontId="8" fillId="3" borderId="0" xfId="0" applyFont="1" applyFill="1" applyBorder="1" applyAlignment="1" applyProtection="1">
      <alignment horizontal="center" vertical="center" wrapText="1"/>
    </xf>
    <xf numFmtId="0" fontId="1" fillId="3" borderId="0" xfId="0" applyFont="1" applyFill="1" applyBorder="1" applyAlignment="1" applyProtection="1">
      <alignment horizontal="center" vertical="center" wrapText="1" shrinkToFit="1"/>
      <protection locked="0"/>
    </xf>
    <xf numFmtId="0" fontId="5" fillId="3" borderId="0" xfId="0" applyFont="1" applyFill="1" applyBorder="1" applyAlignment="1" applyProtection="1">
      <alignment horizontal="center" vertical="center"/>
    </xf>
    <xf numFmtId="0" fontId="6" fillId="3" borderId="0" xfId="0" applyFont="1" applyFill="1" applyBorder="1" applyAlignment="1" applyProtection="1">
      <alignment vertical="center" wrapText="1"/>
    </xf>
    <xf numFmtId="164" fontId="6" fillId="3" borderId="0" xfId="1" applyFont="1" applyFill="1" applyBorder="1" applyAlignment="1" applyProtection="1">
      <alignment horizontal="center" vertical="center"/>
    </xf>
    <xf numFmtId="0" fontId="5" fillId="3" borderId="0" xfId="0" applyFont="1" applyFill="1" applyAlignment="1" applyProtection="1">
      <alignment horizontal="center" vertical="center"/>
    </xf>
    <xf numFmtId="164" fontId="23" fillId="3" borderId="0" xfId="1" applyFont="1" applyFill="1" applyBorder="1" applyAlignment="1" applyProtection="1">
      <alignment horizontal="center" vertical="center"/>
    </xf>
    <xf numFmtId="0" fontId="23" fillId="3" borderId="0" xfId="0" applyFont="1" applyFill="1" applyBorder="1" applyAlignment="1" applyProtection="1">
      <alignment horizontal="center" vertical="center" wrapText="1"/>
    </xf>
    <xf numFmtId="0" fontId="25" fillId="3" borderId="0" xfId="0" applyFont="1" applyFill="1" applyAlignment="1" applyProtection="1">
      <alignment horizontal="center" vertical="center"/>
    </xf>
    <xf numFmtId="3" fontId="6" fillId="3" borderId="11" xfId="0" applyNumberFormat="1" applyFont="1" applyFill="1" applyBorder="1" applyAlignment="1">
      <alignment vertical="center"/>
    </xf>
    <xf numFmtId="0" fontId="1" fillId="3" borderId="12" xfId="0" applyFont="1" applyFill="1" applyBorder="1"/>
    <xf numFmtId="0" fontId="1" fillId="3" borderId="13" xfId="0" applyFont="1" applyFill="1" applyBorder="1"/>
    <xf numFmtId="3" fontId="24" fillId="3" borderId="14" xfId="0" applyNumberFormat="1" applyFont="1" applyFill="1" applyBorder="1" applyAlignment="1">
      <alignment vertical="center"/>
    </xf>
    <xf numFmtId="0" fontId="1" fillId="3" borderId="0" xfId="0" applyFont="1" applyFill="1" applyBorder="1"/>
    <xf numFmtId="0" fontId="1" fillId="3" borderId="10" xfId="0" applyFont="1" applyFill="1" applyBorder="1"/>
    <xf numFmtId="10" fontId="5" fillId="3" borderId="1" xfId="0" applyNumberFormat="1" applyFont="1" applyFill="1" applyBorder="1" applyAlignment="1" applyProtection="1">
      <alignment horizontal="center" vertical="center"/>
      <protection locked="0"/>
    </xf>
    <xf numFmtId="164" fontId="5" fillId="3" borderId="1" xfId="0" applyNumberFormat="1" applyFont="1" applyFill="1" applyBorder="1" applyAlignment="1" applyProtection="1">
      <alignment vertical="center" wrapText="1"/>
      <protection locked="0"/>
    </xf>
    <xf numFmtId="0" fontId="8" fillId="3" borderId="10" xfId="0" applyFont="1" applyFill="1" applyBorder="1" applyAlignment="1" applyProtection="1">
      <alignment horizontal="center" vertical="center" wrapText="1"/>
    </xf>
    <xf numFmtId="0" fontId="26" fillId="3" borderId="14" xfId="0" applyFont="1" applyFill="1" applyBorder="1" applyAlignment="1" applyProtection="1">
      <alignment horizontal="center" vertical="center"/>
    </xf>
    <xf numFmtId="0" fontId="5" fillId="3" borderId="7" xfId="0" applyFont="1" applyFill="1" applyBorder="1" applyAlignment="1" applyProtection="1">
      <alignment horizontal="center" vertical="center"/>
    </xf>
    <xf numFmtId="0" fontId="6" fillId="3" borderId="9" xfId="0" applyFont="1" applyFill="1" applyBorder="1" applyAlignment="1" applyProtection="1">
      <alignment vertical="center" wrapText="1"/>
    </xf>
    <xf numFmtId="164" fontId="23" fillId="3" borderId="9" xfId="1" applyFont="1" applyFill="1" applyBorder="1" applyAlignment="1" applyProtection="1">
      <alignment horizontal="center" vertical="center"/>
    </xf>
    <xf numFmtId="0" fontId="23" fillId="3" borderId="9" xfId="0" applyFont="1" applyFill="1" applyBorder="1" applyAlignment="1" applyProtection="1">
      <alignment horizontal="center" vertical="center" wrapText="1"/>
    </xf>
    <xf numFmtId="0" fontId="8" fillId="3" borderId="9"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6" fillId="3" borderId="11" xfId="0" applyFont="1" applyFill="1" applyBorder="1" applyAlignment="1" applyProtection="1">
      <alignment horizontal="center" vertical="center"/>
    </xf>
    <xf numFmtId="0" fontId="6" fillId="3" borderId="12" xfId="0" applyFont="1" applyFill="1" applyBorder="1" applyAlignment="1" applyProtection="1">
      <alignment vertical="center" wrapText="1"/>
    </xf>
    <xf numFmtId="164" fontId="6" fillId="3" borderId="12" xfId="1" applyFont="1" applyFill="1" applyBorder="1" applyAlignment="1" applyProtection="1">
      <alignment horizontal="center" vertical="center"/>
    </xf>
    <xf numFmtId="0" fontId="8" fillId="3" borderId="12" xfId="0" applyFont="1" applyFill="1" applyBorder="1" applyAlignment="1" applyProtection="1">
      <alignment horizontal="center" vertical="center" wrapText="1"/>
    </xf>
    <xf numFmtId="0" fontId="8" fillId="3" borderId="13" xfId="0" applyFont="1" applyFill="1" applyBorder="1" applyAlignment="1" applyProtection="1">
      <alignment horizontal="center" vertical="center" wrapText="1"/>
    </xf>
    <xf numFmtId="0" fontId="5" fillId="3" borderId="14" xfId="0" applyFont="1" applyFill="1" applyBorder="1" applyAlignment="1" applyProtection="1">
      <alignment horizontal="center" vertical="center"/>
    </xf>
    <xf numFmtId="10" fontId="6" fillId="3" borderId="0" xfId="1" applyNumberFormat="1" applyFont="1" applyFill="1" applyBorder="1" applyAlignment="1" applyProtection="1">
      <alignment horizontal="center" vertical="center"/>
      <protection locked="0"/>
    </xf>
    <xf numFmtId="164" fontId="15" fillId="3" borderId="0" xfId="0" applyNumberFormat="1" applyFont="1" applyFill="1" applyBorder="1" applyAlignment="1" applyProtection="1">
      <alignment vertical="center"/>
      <protection locked="0"/>
    </xf>
    <xf numFmtId="0" fontId="8" fillId="3" borderId="0" xfId="0" applyFont="1" applyFill="1" applyBorder="1" applyAlignment="1" applyProtection="1">
      <alignment horizontal="center" vertical="center" wrapText="1"/>
      <protection locked="0"/>
    </xf>
    <xf numFmtId="0" fontId="1" fillId="3" borderId="0" xfId="0" applyFont="1" applyFill="1" applyBorder="1" applyAlignment="1" applyProtection="1">
      <alignment vertical="center" shrinkToFit="1"/>
      <protection locked="0"/>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vertical="center"/>
      <protection locked="0"/>
    </xf>
    <xf numFmtId="0" fontId="19" fillId="3" borderId="0"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wrapText="1" shrinkToFit="1"/>
      <protection locked="0"/>
    </xf>
    <xf numFmtId="164" fontId="9" fillId="3" borderId="3" xfId="0" applyNumberFormat="1" applyFont="1" applyFill="1" applyBorder="1" applyAlignment="1" applyProtection="1">
      <alignment vertical="center"/>
      <protection locked="0"/>
    </xf>
    <xf numFmtId="10" fontId="17" fillId="3" borderId="9" xfId="0" applyNumberFormat="1" applyFont="1" applyFill="1" applyBorder="1" applyAlignment="1" applyProtection="1">
      <alignment vertical="center"/>
      <protection locked="0"/>
    </xf>
    <xf numFmtId="0" fontId="11" fillId="3" borderId="3" xfId="0" applyFont="1" applyFill="1" applyBorder="1" applyAlignment="1" applyProtection="1">
      <alignment vertical="center" shrinkToFit="1"/>
      <protection locked="0"/>
    </xf>
    <xf numFmtId="10" fontId="17" fillId="3" borderId="6" xfId="0" applyNumberFormat="1" applyFont="1" applyFill="1" applyBorder="1" applyAlignment="1" applyProtection="1">
      <alignment vertical="center"/>
      <protection locked="0"/>
    </xf>
    <xf numFmtId="0" fontId="11" fillId="3" borderId="1" xfId="0" applyFont="1" applyFill="1" applyBorder="1" applyAlignment="1" applyProtection="1">
      <alignment vertical="center" shrinkToFit="1"/>
      <protection locked="0"/>
    </xf>
    <xf numFmtId="164" fontId="1" fillId="3" borderId="0" xfId="0" applyNumberFormat="1" applyFont="1" applyFill="1" applyBorder="1" applyAlignment="1" applyProtection="1">
      <alignment horizontal="center" vertical="center" wrapText="1" shrinkToFit="1"/>
      <protection locked="0"/>
    </xf>
    <xf numFmtId="0" fontId="3" fillId="3" borderId="0" xfId="0" applyFont="1" applyFill="1" applyBorder="1" applyAlignment="1">
      <alignment horizontal="justify" vertical="center" wrapText="1"/>
    </xf>
    <xf numFmtId="0" fontId="28" fillId="3" borderId="0" xfId="0" applyFont="1" applyFill="1"/>
    <xf numFmtId="39" fontId="28" fillId="3" borderId="0" xfId="0" applyNumberFormat="1" applyFont="1" applyFill="1"/>
    <xf numFmtId="0" fontId="0" fillId="3" borderId="0" xfId="0" applyFill="1"/>
    <xf numFmtId="39" fontId="0" fillId="3" borderId="0" xfId="0" applyNumberFormat="1" applyFill="1"/>
    <xf numFmtId="0" fontId="22" fillId="3" borderId="0" xfId="0" applyFont="1" applyFill="1" applyBorder="1" applyAlignment="1">
      <alignment horizontal="justify" vertical="center"/>
    </xf>
    <xf numFmtId="0" fontId="29" fillId="3" borderId="0" xfId="0" applyFont="1" applyFill="1" applyAlignment="1">
      <alignment horizontal="justify" vertical="center"/>
    </xf>
    <xf numFmtId="0" fontId="15" fillId="3" borderId="0" xfId="0" applyFont="1" applyFill="1" applyAlignment="1">
      <alignment horizontal="justify" vertical="center"/>
    </xf>
    <xf numFmtId="164" fontId="9" fillId="3" borderId="3" xfId="0" applyNumberFormat="1" applyFont="1" applyFill="1" applyBorder="1" applyAlignment="1">
      <alignment vertical="center"/>
    </xf>
    <xf numFmtId="164" fontId="9" fillId="3" borderId="1" xfId="0" applyNumberFormat="1" applyFont="1" applyFill="1" applyBorder="1" applyAlignment="1">
      <alignment vertical="center"/>
    </xf>
    <xf numFmtId="0" fontId="10" fillId="5" borderId="16" xfId="0" applyFont="1" applyFill="1" applyBorder="1" applyAlignment="1">
      <alignment horizontal="center" vertical="center" wrapText="1"/>
    </xf>
    <xf numFmtId="0" fontId="10" fillId="5" borderId="17" xfId="0" applyFont="1" applyFill="1" applyBorder="1" applyAlignment="1">
      <alignment horizontal="center" vertical="center" wrapText="1"/>
    </xf>
    <xf numFmtId="0" fontId="10" fillId="5" borderId="18" xfId="0" applyFont="1" applyFill="1" applyBorder="1" applyAlignment="1">
      <alignment horizontal="center" vertical="center" wrapText="1"/>
    </xf>
    <xf numFmtId="0" fontId="18" fillId="5" borderId="27" xfId="0" applyFont="1" applyFill="1" applyBorder="1" applyAlignment="1">
      <alignment horizontal="center" vertical="center" wrapText="1"/>
    </xf>
    <xf numFmtId="0" fontId="18" fillId="5" borderId="28" xfId="0" applyFont="1" applyFill="1" applyBorder="1" applyAlignment="1">
      <alignment horizontal="center" vertical="center" wrapText="1"/>
    </xf>
    <xf numFmtId="0" fontId="18" fillId="5" borderId="16" xfId="0" applyFont="1" applyFill="1" applyBorder="1" applyAlignment="1">
      <alignment horizontal="center" vertical="center" wrapText="1"/>
    </xf>
    <xf numFmtId="0" fontId="18" fillId="5" borderId="18" xfId="0" applyFont="1" applyFill="1" applyBorder="1" applyAlignment="1">
      <alignment horizontal="center" vertical="center" wrapText="1"/>
    </xf>
    <xf numFmtId="0" fontId="18" fillId="5" borderId="29" xfId="0" applyFont="1" applyFill="1" applyBorder="1" applyAlignment="1">
      <alignment horizontal="center" vertical="center" wrapText="1"/>
    </xf>
    <xf numFmtId="0" fontId="18" fillId="5" borderId="30" xfId="0" applyFont="1" applyFill="1" applyBorder="1" applyAlignment="1">
      <alignment horizontal="center" vertical="center" wrapText="1"/>
    </xf>
    <xf numFmtId="0" fontId="18" fillId="5" borderId="23" xfId="0" applyFont="1" applyFill="1" applyBorder="1" applyAlignment="1">
      <alignment horizontal="center" vertical="center" wrapText="1"/>
    </xf>
    <xf numFmtId="0" fontId="18" fillId="5" borderId="8" xfId="0" applyFont="1" applyFill="1" applyBorder="1" applyAlignment="1">
      <alignment horizontal="center" vertical="center" wrapText="1"/>
    </xf>
    <xf numFmtId="0" fontId="4" fillId="2" borderId="0" xfId="0" applyFont="1" applyFill="1" applyBorder="1" applyAlignment="1" applyProtection="1">
      <alignment horizontal="center" vertical="center" shrinkToFit="1"/>
      <protection locked="0"/>
    </xf>
    <xf numFmtId="0" fontId="10" fillId="4" borderId="1" xfId="0" applyFont="1" applyFill="1" applyBorder="1" applyAlignment="1">
      <alignment horizontal="center" vertical="center" wrapText="1"/>
    </xf>
    <xf numFmtId="0" fontId="12" fillId="0" borderId="0" xfId="0" applyFont="1" applyBorder="1" applyAlignment="1" applyProtection="1">
      <alignment horizontal="center" vertical="center" wrapText="1"/>
      <protection locked="0"/>
    </xf>
    <xf numFmtId="0" fontId="18" fillId="5" borderId="24" xfId="0" applyFont="1" applyFill="1" applyBorder="1" applyAlignment="1">
      <alignment horizontal="center" vertical="center" wrapText="1"/>
    </xf>
    <xf numFmtId="0" fontId="18" fillId="5" borderId="22" xfId="0" applyFont="1" applyFill="1" applyBorder="1" applyAlignment="1">
      <alignment horizontal="center" vertical="center" wrapText="1"/>
    </xf>
    <xf numFmtId="0" fontId="10" fillId="4" borderId="1" xfId="0" applyFont="1" applyFill="1" applyBorder="1" applyAlignment="1" applyProtection="1">
      <alignment horizontal="center" vertical="center" wrapText="1"/>
      <protection locked="0"/>
    </xf>
    <xf numFmtId="0" fontId="7" fillId="2" borderId="0" xfId="0" applyFont="1" applyFill="1" applyBorder="1" applyAlignment="1" applyProtection="1">
      <alignment horizontal="justify" vertical="top" wrapText="1" shrinkToFit="1"/>
      <protection locked="0"/>
    </xf>
    <xf numFmtId="0" fontId="20" fillId="2" borderId="0" xfId="0" applyFont="1" applyFill="1" applyBorder="1" applyAlignment="1" applyProtection="1">
      <alignment horizontal="center" vertical="center" wrapText="1" shrinkToFit="1"/>
      <protection locked="0"/>
    </xf>
    <xf numFmtId="0" fontId="6" fillId="2" borderId="0" xfId="0" applyFont="1" applyFill="1" applyBorder="1" applyAlignment="1" applyProtection="1">
      <alignment horizontal="center" vertical="center" wrapText="1" shrinkToFit="1"/>
      <protection locked="0"/>
    </xf>
    <xf numFmtId="0" fontId="6" fillId="2" borderId="0" xfId="0" applyFont="1" applyFill="1" applyBorder="1" applyAlignment="1" applyProtection="1">
      <alignment horizontal="left" vertical="center" wrapText="1" shrinkToFit="1"/>
      <protection locked="0"/>
    </xf>
    <xf numFmtId="0" fontId="10" fillId="5" borderId="19" xfId="0" applyFont="1" applyFill="1" applyBorder="1" applyAlignment="1">
      <alignment horizontal="center" vertical="center" wrapText="1"/>
    </xf>
    <xf numFmtId="0" fontId="10" fillId="5" borderId="20" xfId="0" applyFont="1" applyFill="1" applyBorder="1" applyAlignment="1">
      <alignment horizontal="center" vertical="center" wrapText="1"/>
    </xf>
    <xf numFmtId="0" fontId="10" fillId="5" borderId="21" xfId="0" applyFont="1" applyFill="1" applyBorder="1" applyAlignment="1">
      <alignment horizontal="center" vertical="center" wrapText="1"/>
    </xf>
    <xf numFmtId="0" fontId="10" fillId="5" borderId="26" xfId="0" applyFont="1" applyFill="1" applyBorder="1" applyAlignment="1">
      <alignment horizontal="center" vertical="center" wrapText="1"/>
    </xf>
    <xf numFmtId="0" fontId="3" fillId="0" borderId="0" xfId="0" applyFont="1" applyBorder="1" applyAlignment="1" applyProtection="1">
      <alignment horizontal="justify" vertical="center" wrapText="1"/>
      <protection locked="0"/>
    </xf>
    <xf numFmtId="9" fontId="10" fillId="5" borderId="17" xfId="0" applyNumberFormat="1" applyFont="1" applyFill="1" applyBorder="1" applyAlignment="1">
      <alignment horizontal="center" vertical="center" wrapText="1"/>
    </xf>
    <xf numFmtId="9" fontId="10" fillId="5" borderId="18" xfId="0" applyNumberFormat="1" applyFont="1" applyFill="1" applyBorder="1" applyAlignment="1">
      <alignment horizontal="center" vertical="center" wrapText="1"/>
    </xf>
    <xf numFmtId="0" fontId="14" fillId="0" borderId="0" xfId="0" applyFont="1" applyBorder="1" applyAlignment="1">
      <alignment horizontal="center" vertical="center" wrapText="1"/>
    </xf>
    <xf numFmtId="0" fontId="10" fillId="5" borderId="25" xfId="0" applyFont="1" applyFill="1" applyBorder="1" applyAlignment="1" applyProtection="1">
      <alignment horizontal="center" vertical="center" wrapText="1" shrinkToFit="1"/>
      <protection locked="0"/>
    </xf>
    <xf numFmtId="0" fontId="10" fillId="5" borderId="31" xfId="0" applyFont="1" applyFill="1" applyBorder="1" applyAlignment="1" applyProtection="1">
      <alignment horizontal="center" vertical="center" wrapText="1" shrinkToFit="1"/>
      <protection locked="0"/>
    </xf>
    <xf numFmtId="0" fontId="10" fillId="4" borderId="7"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4" borderId="5" xfId="0" applyFont="1" applyFill="1" applyBorder="1" applyAlignment="1">
      <alignment horizontal="center" vertical="center" wrapText="1"/>
    </xf>
    <xf numFmtId="164" fontId="10" fillId="4" borderId="4" xfId="0" applyNumberFormat="1" applyFont="1" applyFill="1" applyBorder="1" applyAlignment="1" applyProtection="1">
      <alignment horizontal="center" vertical="center"/>
      <protection locked="0"/>
    </xf>
    <xf numFmtId="164" fontId="10" fillId="4" borderId="6" xfId="0" applyNumberFormat="1" applyFont="1" applyFill="1" applyBorder="1" applyAlignment="1" applyProtection="1">
      <alignment horizontal="center" vertical="center"/>
      <protection locked="0"/>
    </xf>
    <xf numFmtId="164" fontId="10" fillId="4" borderId="5" xfId="0" applyNumberFormat="1" applyFont="1" applyFill="1" applyBorder="1" applyAlignment="1" applyProtection="1">
      <alignment horizontal="center" vertical="center"/>
      <protection locked="0"/>
    </xf>
    <xf numFmtId="0" fontId="6" fillId="3" borderId="0" xfId="0" applyFont="1" applyFill="1" applyBorder="1" applyAlignment="1">
      <alignment horizontal="center" vertical="center" wrapText="1"/>
    </xf>
    <xf numFmtId="0" fontId="5" fillId="0" borderId="31" xfId="0" applyFont="1" applyFill="1" applyBorder="1" applyAlignment="1" applyProtection="1">
      <alignment horizontal="center" vertical="center"/>
    </xf>
    <xf numFmtId="0" fontId="5" fillId="0" borderId="15" xfId="0" applyFont="1" applyFill="1" applyBorder="1" applyAlignment="1" applyProtection="1">
      <alignment horizontal="center" vertical="center"/>
    </xf>
    <xf numFmtId="0" fontId="8" fillId="0" borderId="15" xfId="0" applyFont="1" applyFill="1" applyBorder="1" applyAlignment="1" applyProtection="1">
      <alignment horizontal="center" vertical="center" wrapText="1"/>
      <protection locked="0"/>
    </xf>
    <xf numFmtId="0" fontId="5" fillId="3" borderId="14" xfId="0" applyFont="1" applyFill="1" applyBorder="1" applyAlignment="1" applyProtection="1">
      <alignment horizontal="left" vertical="center"/>
    </xf>
    <xf numFmtId="0" fontId="5" fillId="3" borderId="0" xfId="0" applyFont="1" applyFill="1" applyBorder="1" applyAlignment="1" applyProtection="1">
      <alignment horizontal="left" vertical="center"/>
    </xf>
    <xf numFmtId="0" fontId="8" fillId="3" borderId="0" xfId="0" applyFont="1" applyFill="1" applyBorder="1" applyAlignment="1" applyProtection="1">
      <alignment horizontal="center" vertical="center" wrapText="1"/>
      <protection locked="0"/>
    </xf>
    <xf numFmtId="164" fontId="23" fillId="3" borderId="4" xfId="1" applyFont="1" applyFill="1" applyBorder="1" applyAlignment="1" applyProtection="1">
      <alignment horizontal="center" vertical="center"/>
      <protection locked="0"/>
    </xf>
    <xf numFmtId="164" fontId="23" fillId="3" borderId="6" xfId="1" applyFont="1" applyFill="1" applyBorder="1" applyAlignment="1" applyProtection="1">
      <alignment horizontal="center" vertical="center"/>
      <protection locked="0"/>
    </xf>
    <xf numFmtId="164" fontId="23" fillId="3" borderId="5" xfId="1" applyFont="1" applyFill="1" applyBorder="1" applyAlignment="1" applyProtection="1">
      <alignment horizontal="center" vertical="center"/>
      <protection locked="0"/>
    </xf>
    <xf numFmtId="0" fontId="10" fillId="5" borderId="15" xfId="0" applyFont="1" applyFill="1" applyBorder="1" applyAlignment="1">
      <alignment horizontal="center" vertical="center" wrapText="1"/>
    </xf>
    <xf numFmtId="0" fontId="10" fillId="5" borderId="27" xfId="0" applyFont="1" applyFill="1" applyBorder="1" applyAlignment="1">
      <alignment horizontal="center" vertical="center" wrapText="1"/>
    </xf>
    <xf numFmtId="0" fontId="10" fillId="5" borderId="32" xfId="0" applyFont="1" applyFill="1" applyBorder="1" applyAlignment="1">
      <alignment horizontal="center" vertical="center" wrapText="1"/>
    </xf>
    <xf numFmtId="0" fontId="10" fillId="5" borderId="28" xfId="0" applyFont="1" applyFill="1" applyBorder="1" applyAlignment="1">
      <alignment horizontal="center" vertical="center" wrapText="1"/>
    </xf>
    <xf numFmtId="0" fontId="22" fillId="0" borderId="1" xfId="0" applyFont="1" applyBorder="1" applyAlignment="1">
      <alignment horizontal="justify" vertical="center" wrapText="1"/>
    </xf>
    <xf numFmtId="0" fontId="15" fillId="0" borderId="1" xfId="0" applyFont="1" applyBorder="1" applyAlignment="1">
      <alignment horizontal="justify" vertical="center" wrapText="1"/>
    </xf>
    <xf numFmtId="0" fontId="15" fillId="0" borderId="39" xfId="0" applyFont="1" applyBorder="1" applyAlignment="1">
      <alignment horizontal="justify" vertical="justify" wrapText="1"/>
    </xf>
    <xf numFmtId="0" fontId="15" fillId="0" borderId="3" xfId="0" applyFont="1" applyBorder="1" applyAlignment="1">
      <alignment horizontal="justify" vertical="justify" wrapText="1"/>
    </xf>
    <xf numFmtId="0" fontId="15" fillId="3" borderId="0" xfId="0" applyFont="1" applyFill="1" applyAlignment="1">
      <alignment horizontal="justify" vertical="center"/>
    </xf>
    <xf numFmtId="0" fontId="12" fillId="3" borderId="0" xfId="0" applyFont="1" applyFill="1" applyBorder="1" applyAlignment="1">
      <alignment horizontal="justify" vertical="center"/>
    </xf>
  </cellXfs>
  <cellStyles count="2">
    <cellStyle name="Euro" xfId="1"/>
    <cellStyle name="Normale" xfId="0" builtinId="0"/>
  </cellStyles>
  <dxfs count="0"/>
  <tableStyles count="0" defaultTableStyle="TableStyleMedium9" defaultPivotStyle="PivotStyleLight16"/>
  <colors>
    <mruColors>
      <color rgb="FFD0FE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238125</xdr:colOff>
      <xdr:row>0</xdr:row>
      <xdr:rowOff>228600</xdr:rowOff>
    </xdr:from>
    <xdr:to>
      <xdr:col>7</xdr:col>
      <xdr:colOff>352425</xdr:colOff>
      <xdr:row>2</xdr:row>
      <xdr:rowOff>19050</xdr:rowOff>
    </xdr:to>
    <xdr:pic>
      <xdr:nvPicPr>
        <xdr:cNvPr id="3" name="Immagine 2" descr="Igea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0" y="228600"/>
          <a:ext cx="1828800" cy="600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0</xdr:row>
      <xdr:rowOff>180975</xdr:rowOff>
    </xdr:from>
    <xdr:to>
      <xdr:col>4</xdr:col>
      <xdr:colOff>838200</xdr:colOff>
      <xdr:row>1</xdr:row>
      <xdr:rowOff>57150</xdr:rowOff>
    </xdr:to>
    <xdr:pic>
      <xdr:nvPicPr>
        <xdr:cNvPr id="2" name="Immagine 1" descr="Igea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62225" y="180975"/>
          <a:ext cx="1828800" cy="600075"/>
        </a:xfrm>
        <a:prstGeom prst="rect">
          <a:avLst/>
        </a:prstGeom>
        <a:noFill/>
        <a:ln>
          <a:noFill/>
        </a:ln>
      </xdr:spPr>
    </xdr:pic>
    <xdr:clientData/>
  </xdr:twoCellAnchor>
  <xdr:twoCellAnchor editAs="oneCell">
    <xdr:from>
      <xdr:col>3</xdr:col>
      <xdr:colOff>0</xdr:colOff>
      <xdr:row>0</xdr:row>
      <xdr:rowOff>180975</xdr:rowOff>
    </xdr:from>
    <xdr:to>
      <xdr:col>4</xdr:col>
      <xdr:colOff>838200</xdr:colOff>
      <xdr:row>1</xdr:row>
      <xdr:rowOff>57150</xdr:rowOff>
    </xdr:to>
    <xdr:pic>
      <xdr:nvPicPr>
        <xdr:cNvPr id="3" name="Immagine 2" descr="Igea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62225" y="180975"/>
          <a:ext cx="1828800" cy="600075"/>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3"/>
  <sheetViews>
    <sheetView topLeftCell="A39" zoomScaleNormal="100" zoomScaleSheetLayoutView="100" zoomScalePageLayoutView="150" workbookViewId="0">
      <selection activeCell="H11" sqref="H11"/>
    </sheetView>
  </sheetViews>
  <sheetFormatPr defaultColWidth="13.42578125" defaultRowHeight="12.75" customHeight="1"/>
  <cols>
    <col min="1" max="1" width="9.7109375" style="8" customWidth="1"/>
    <col min="2" max="2" width="26.85546875" style="1" customWidth="1"/>
    <col min="3" max="3" width="11.5703125" style="8" customWidth="1"/>
    <col min="4" max="5" width="9.85546875" style="8" customWidth="1"/>
    <col min="6" max="6" width="14.85546875" style="1" customWidth="1"/>
    <col min="7" max="7" width="10.85546875" style="1" customWidth="1"/>
    <col min="8" max="8" width="14.42578125" style="1" customWidth="1"/>
    <col min="9" max="9" width="30.140625" style="1" customWidth="1"/>
    <col min="10" max="10" width="15.85546875" style="1" customWidth="1"/>
    <col min="11" max="16384" width="13.42578125" style="1"/>
  </cols>
  <sheetData>
    <row r="1" spans="1:10" ht="38.25" customHeight="1">
      <c r="A1" s="158"/>
      <c r="B1" s="158"/>
      <c r="C1" s="158"/>
      <c r="D1" s="158"/>
      <c r="E1" s="158"/>
      <c r="F1" s="158"/>
      <c r="G1" s="158"/>
      <c r="H1" s="158"/>
    </row>
    <row r="2" spans="1:10" ht="25.5" customHeight="1">
      <c r="A2" s="15"/>
      <c r="B2" s="15"/>
      <c r="C2" s="15"/>
      <c r="D2" s="17"/>
      <c r="E2" s="17"/>
      <c r="F2" s="15"/>
      <c r="G2" s="15"/>
      <c r="H2" s="15"/>
      <c r="I2" s="17"/>
      <c r="J2" s="17"/>
    </row>
    <row r="3" spans="1:10" ht="18.75" customHeight="1">
      <c r="A3" s="13" t="s">
        <v>75</v>
      </c>
      <c r="B3" s="13"/>
      <c r="C3" s="7"/>
      <c r="D3" s="7"/>
      <c r="E3" s="7"/>
      <c r="F3" s="4"/>
      <c r="G3" s="4"/>
      <c r="H3" s="4"/>
      <c r="I3" s="4"/>
      <c r="J3" s="4"/>
    </row>
    <row r="4" spans="1:10" ht="55.5" customHeight="1">
      <c r="A4" s="160" t="s">
        <v>122</v>
      </c>
      <c r="B4" s="160"/>
      <c r="C4" s="160"/>
      <c r="D4" s="160"/>
      <c r="E4" s="160"/>
      <c r="F4" s="160"/>
      <c r="G4" s="160"/>
      <c r="H4" s="160"/>
      <c r="I4" s="160"/>
      <c r="J4" s="160"/>
    </row>
    <row r="5" spans="1:10" ht="69" customHeight="1">
      <c r="A5" s="164" t="s">
        <v>52</v>
      </c>
      <c r="B5" s="164"/>
      <c r="C5" s="164"/>
      <c r="D5" s="164"/>
      <c r="E5" s="164"/>
      <c r="F5" s="164"/>
      <c r="G5" s="164"/>
      <c r="H5" s="164"/>
      <c r="I5" s="164"/>
      <c r="J5" s="164"/>
    </row>
    <row r="6" spans="1:10" s="21" customFormat="1" ht="24" customHeight="1">
      <c r="A6" s="165" t="s">
        <v>74</v>
      </c>
      <c r="B6" s="166"/>
      <c r="C6" s="166"/>
      <c r="D6" s="166"/>
      <c r="E6" s="166"/>
      <c r="F6" s="166"/>
      <c r="G6" s="166"/>
      <c r="H6" s="166"/>
      <c r="I6" s="166"/>
      <c r="J6" s="166"/>
    </row>
    <row r="7" spans="1:10" ht="15.75" customHeight="1">
      <c r="A7" s="167"/>
      <c r="B7" s="167"/>
      <c r="C7" s="18"/>
      <c r="D7" s="18"/>
      <c r="E7" s="18"/>
      <c r="F7" s="18"/>
      <c r="G7" s="18"/>
      <c r="H7" s="18"/>
      <c r="I7" s="18"/>
      <c r="J7" s="18"/>
    </row>
    <row r="8" spans="1:10" ht="24.75" customHeight="1">
      <c r="A8" s="147" t="s">
        <v>4</v>
      </c>
      <c r="B8" s="147" t="s">
        <v>70</v>
      </c>
      <c r="C8" s="168" t="s">
        <v>44</v>
      </c>
      <c r="D8" s="169"/>
      <c r="E8" s="170"/>
      <c r="F8" s="147" t="s">
        <v>71</v>
      </c>
      <c r="G8" s="30" t="s">
        <v>72</v>
      </c>
      <c r="H8" s="171" t="s">
        <v>69</v>
      </c>
      <c r="I8" s="169"/>
      <c r="J8" s="170"/>
    </row>
    <row r="9" spans="1:10" ht="26.25" customHeight="1">
      <c r="A9" s="148"/>
      <c r="B9" s="148"/>
      <c r="C9" s="150" t="s">
        <v>45</v>
      </c>
      <c r="D9" s="152" t="s">
        <v>46</v>
      </c>
      <c r="E9" s="154" t="s">
        <v>47</v>
      </c>
      <c r="F9" s="148"/>
      <c r="G9" s="156" t="s">
        <v>48</v>
      </c>
      <c r="H9" s="161" t="s">
        <v>76</v>
      </c>
      <c r="I9" s="152" t="s">
        <v>77</v>
      </c>
      <c r="J9" s="31" t="s">
        <v>51</v>
      </c>
    </row>
    <row r="10" spans="1:10" ht="21.75" customHeight="1">
      <c r="A10" s="149"/>
      <c r="B10" s="149"/>
      <c r="C10" s="151"/>
      <c r="D10" s="153"/>
      <c r="E10" s="155"/>
      <c r="F10" s="149"/>
      <c r="G10" s="157"/>
      <c r="H10" s="162"/>
      <c r="I10" s="153"/>
      <c r="J10" s="31" t="s">
        <v>73</v>
      </c>
    </row>
    <row r="11" spans="1:10" s="6" customFormat="1" ht="30.75" customHeight="1">
      <c r="A11" s="26">
        <v>1</v>
      </c>
      <c r="B11" s="27" t="s">
        <v>6</v>
      </c>
      <c r="C11" s="46"/>
      <c r="D11" s="47"/>
      <c r="E11" s="47"/>
      <c r="F11" s="145">
        <v>6000</v>
      </c>
      <c r="G11" s="28">
        <f>F11/$F$49</f>
        <v>1.3333333333333334E-2</v>
      </c>
      <c r="H11" s="55"/>
      <c r="I11" s="51"/>
      <c r="J11" s="52"/>
    </row>
    <row r="12" spans="1:10" s="6" customFormat="1" ht="30.75" customHeight="1">
      <c r="A12" s="19">
        <v>2</v>
      </c>
      <c r="B12" s="20" t="s">
        <v>7</v>
      </c>
      <c r="C12" s="48"/>
      <c r="D12" s="49"/>
      <c r="E12" s="49"/>
      <c r="F12" s="146">
        <v>52000</v>
      </c>
      <c r="G12" s="25">
        <f t="shared" ref="G12:G48" si="0">F12/$F$49</f>
        <v>0.11555555555555555</v>
      </c>
      <c r="H12" s="56"/>
      <c r="I12" s="53"/>
      <c r="J12" s="54"/>
    </row>
    <row r="13" spans="1:10" s="6" customFormat="1" ht="30.75" customHeight="1">
      <c r="A13" s="19">
        <v>3</v>
      </c>
      <c r="B13" s="20" t="s">
        <v>8</v>
      </c>
      <c r="C13" s="48"/>
      <c r="D13" s="49"/>
      <c r="E13" s="49"/>
      <c r="F13" s="146">
        <v>31000</v>
      </c>
      <c r="G13" s="25">
        <f t="shared" si="0"/>
        <v>6.8888888888888888E-2</v>
      </c>
      <c r="H13" s="56"/>
      <c r="I13" s="53"/>
      <c r="J13" s="54"/>
    </row>
    <row r="14" spans="1:10" s="6" customFormat="1" ht="30.75" customHeight="1">
      <c r="A14" s="19">
        <v>4</v>
      </c>
      <c r="B14" s="20" t="s">
        <v>9</v>
      </c>
      <c r="C14" s="48"/>
      <c r="D14" s="49"/>
      <c r="E14" s="49"/>
      <c r="F14" s="146">
        <v>15000</v>
      </c>
      <c r="G14" s="25">
        <f t="shared" si="0"/>
        <v>3.3333333333333333E-2</v>
      </c>
      <c r="H14" s="56"/>
      <c r="I14" s="53"/>
      <c r="J14" s="54"/>
    </row>
    <row r="15" spans="1:10" s="6" customFormat="1" ht="30.75" customHeight="1">
      <c r="A15" s="19">
        <v>5</v>
      </c>
      <c r="B15" s="20" t="s">
        <v>10</v>
      </c>
      <c r="C15" s="48"/>
      <c r="D15" s="49"/>
      <c r="E15" s="49"/>
      <c r="F15" s="146">
        <v>3000</v>
      </c>
      <c r="G15" s="25">
        <f t="shared" si="0"/>
        <v>6.6666666666666671E-3</v>
      </c>
      <c r="H15" s="55"/>
      <c r="I15" s="53"/>
      <c r="J15" s="54"/>
    </row>
    <row r="16" spans="1:10" s="6" customFormat="1" ht="30.75" customHeight="1">
      <c r="A16" s="19">
        <v>6</v>
      </c>
      <c r="B16" s="20" t="s">
        <v>11</v>
      </c>
      <c r="C16" s="48"/>
      <c r="D16" s="49"/>
      <c r="E16" s="49"/>
      <c r="F16" s="146">
        <v>5000</v>
      </c>
      <c r="G16" s="25">
        <f t="shared" si="0"/>
        <v>1.1111111111111112E-2</v>
      </c>
      <c r="H16" s="55"/>
      <c r="I16" s="53"/>
      <c r="J16" s="54"/>
    </row>
    <row r="17" spans="1:10" s="6" customFormat="1" ht="30.75" customHeight="1">
      <c r="A17" s="19">
        <v>7</v>
      </c>
      <c r="B17" s="20" t="s">
        <v>12</v>
      </c>
      <c r="C17" s="48"/>
      <c r="D17" s="49"/>
      <c r="E17" s="49"/>
      <c r="F17" s="146">
        <v>11000</v>
      </c>
      <c r="G17" s="25">
        <f t="shared" si="0"/>
        <v>2.4444444444444446E-2</v>
      </c>
      <c r="H17" s="55"/>
      <c r="I17" s="53"/>
      <c r="J17" s="54"/>
    </row>
    <row r="18" spans="1:10" s="6" customFormat="1" ht="30.75" customHeight="1">
      <c r="A18" s="19">
        <v>8</v>
      </c>
      <c r="B18" s="20" t="s">
        <v>13</v>
      </c>
      <c r="C18" s="48"/>
      <c r="D18" s="49"/>
      <c r="E18" s="49"/>
      <c r="F18" s="146">
        <v>15000</v>
      </c>
      <c r="G18" s="25">
        <f t="shared" si="0"/>
        <v>3.3333333333333333E-2</v>
      </c>
      <c r="H18" s="55"/>
      <c r="I18" s="53"/>
      <c r="J18" s="54"/>
    </row>
    <row r="19" spans="1:10" s="6" customFormat="1" ht="30.75" customHeight="1">
      <c r="A19" s="19">
        <v>9</v>
      </c>
      <c r="B19" s="20" t="s">
        <v>14</v>
      </c>
      <c r="C19" s="48"/>
      <c r="D19" s="49"/>
      <c r="E19" s="49"/>
      <c r="F19" s="146">
        <v>23000</v>
      </c>
      <c r="G19" s="25">
        <f t="shared" si="0"/>
        <v>5.1111111111111114E-2</v>
      </c>
      <c r="H19" s="55"/>
      <c r="I19" s="53"/>
      <c r="J19" s="54"/>
    </row>
    <row r="20" spans="1:10" s="6" customFormat="1" ht="30.75" customHeight="1">
      <c r="A20" s="19">
        <v>10</v>
      </c>
      <c r="B20" s="20" t="s">
        <v>15</v>
      </c>
      <c r="C20" s="48"/>
      <c r="D20" s="49"/>
      <c r="E20" s="49"/>
      <c r="F20" s="146">
        <v>8000</v>
      </c>
      <c r="G20" s="25">
        <f t="shared" si="0"/>
        <v>1.7777777777777778E-2</v>
      </c>
      <c r="H20" s="55"/>
      <c r="I20" s="53"/>
      <c r="J20" s="54"/>
    </row>
    <row r="21" spans="1:10" s="6" customFormat="1" ht="30.75" customHeight="1">
      <c r="A21" s="19">
        <v>11</v>
      </c>
      <c r="B21" s="20" t="s">
        <v>16</v>
      </c>
      <c r="C21" s="48"/>
      <c r="D21" s="49"/>
      <c r="E21" s="49"/>
      <c r="F21" s="146">
        <v>6000</v>
      </c>
      <c r="G21" s="25">
        <f t="shared" si="0"/>
        <v>1.3333333333333334E-2</v>
      </c>
      <c r="H21" s="55"/>
      <c r="I21" s="53"/>
      <c r="J21" s="54"/>
    </row>
    <row r="22" spans="1:10" s="6" customFormat="1" ht="30.75" customHeight="1">
      <c r="A22" s="19">
        <v>12</v>
      </c>
      <c r="B22" s="20" t="s">
        <v>17</v>
      </c>
      <c r="C22" s="48"/>
      <c r="D22" s="49"/>
      <c r="E22" s="49"/>
      <c r="F22" s="146">
        <v>3000</v>
      </c>
      <c r="G22" s="25">
        <f t="shared" si="0"/>
        <v>6.6666666666666671E-3</v>
      </c>
      <c r="H22" s="55"/>
      <c r="I22" s="53"/>
      <c r="J22" s="54"/>
    </row>
    <row r="23" spans="1:10" s="6" customFormat="1" ht="30.75" customHeight="1">
      <c r="A23" s="19">
        <v>13</v>
      </c>
      <c r="B23" s="20" t="s">
        <v>18</v>
      </c>
      <c r="C23" s="48"/>
      <c r="D23" s="49"/>
      <c r="E23" s="49"/>
      <c r="F23" s="146">
        <v>16000</v>
      </c>
      <c r="G23" s="25">
        <f t="shared" si="0"/>
        <v>3.5555555555555556E-2</v>
      </c>
      <c r="H23" s="55"/>
      <c r="I23" s="53"/>
      <c r="J23" s="54"/>
    </row>
    <row r="24" spans="1:10" s="6" customFormat="1" ht="30.75" customHeight="1">
      <c r="A24" s="19">
        <v>14</v>
      </c>
      <c r="B24" s="20" t="s">
        <v>19</v>
      </c>
      <c r="C24" s="48"/>
      <c r="D24" s="49"/>
      <c r="E24" s="49"/>
      <c r="F24" s="146">
        <v>9000</v>
      </c>
      <c r="G24" s="25">
        <f t="shared" si="0"/>
        <v>0.02</v>
      </c>
      <c r="H24" s="55"/>
      <c r="I24" s="53"/>
      <c r="J24" s="54"/>
    </row>
    <row r="25" spans="1:10" s="6" customFormat="1" ht="30.75" customHeight="1">
      <c r="A25" s="19">
        <v>15</v>
      </c>
      <c r="B25" s="20" t="s">
        <v>20</v>
      </c>
      <c r="C25" s="48"/>
      <c r="D25" s="49"/>
      <c r="E25" s="49"/>
      <c r="F25" s="146">
        <v>23000</v>
      </c>
      <c r="G25" s="25">
        <f t="shared" si="0"/>
        <v>5.1111111111111114E-2</v>
      </c>
      <c r="H25" s="55"/>
      <c r="I25" s="53"/>
      <c r="J25" s="54"/>
    </row>
    <row r="26" spans="1:10" s="6" customFormat="1" ht="30.75" customHeight="1">
      <c r="A26" s="19">
        <v>16</v>
      </c>
      <c r="B26" s="20" t="s">
        <v>21</v>
      </c>
      <c r="C26" s="48"/>
      <c r="D26" s="49"/>
      <c r="E26" s="49"/>
      <c r="F26" s="146">
        <v>15000</v>
      </c>
      <c r="G26" s="25">
        <f t="shared" si="0"/>
        <v>3.3333333333333333E-2</v>
      </c>
      <c r="H26" s="55"/>
      <c r="I26" s="53"/>
      <c r="J26" s="54"/>
    </row>
    <row r="27" spans="1:10" s="6" customFormat="1" ht="30.75" customHeight="1">
      <c r="A27" s="19">
        <v>17</v>
      </c>
      <c r="B27" s="20" t="s">
        <v>22</v>
      </c>
      <c r="C27" s="48"/>
      <c r="D27" s="49"/>
      <c r="E27" s="49"/>
      <c r="F27" s="146">
        <v>9000</v>
      </c>
      <c r="G27" s="25">
        <f t="shared" si="0"/>
        <v>0.02</v>
      </c>
      <c r="H27" s="55"/>
      <c r="I27" s="53"/>
      <c r="J27" s="54"/>
    </row>
    <row r="28" spans="1:10" s="6" customFormat="1" ht="30.75" customHeight="1">
      <c r="A28" s="19">
        <v>18</v>
      </c>
      <c r="B28" s="20" t="s">
        <v>23</v>
      </c>
      <c r="C28" s="48"/>
      <c r="D28" s="49"/>
      <c r="E28" s="49"/>
      <c r="F28" s="146">
        <v>15000</v>
      </c>
      <c r="G28" s="25">
        <f t="shared" si="0"/>
        <v>3.3333333333333333E-2</v>
      </c>
      <c r="H28" s="55"/>
      <c r="I28" s="53"/>
      <c r="J28" s="54"/>
    </row>
    <row r="29" spans="1:10" s="6" customFormat="1" ht="30.75" customHeight="1">
      <c r="A29" s="19">
        <v>19</v>
      </c>
      <c r="B29" s="20" t="s">
        <v>24</v>
      </c>
      <c r="C29" s="48"/>
      <c r="D29" s="49"/>
      <c r="E29" s="49"/>
      <c r="F29" s="146">
        <v>8000</v>
      </c>
      <c r="G29" s="25">
        <f t="shared" si="0"/>
        <v>1.7777777777777778E-2</v>
      </c>
      <c r="H29" s="55"/>
      <c r="I29" s="53"/>
      <c r="J29" s="54"/>
    </row>
    <row r="30" spans="1:10" s="6" customFormat="1" ht="30.75" customHeight="1">
      <c r="A30" s="19">
        <v>20</v>
      </c>
      <c r="B30" s="20" t="s">
        <v>25</v>
      </c>
      <c r="C30" s="48"/>
      <c r="D30" s="49"/>
      <c r="E30" s="49"/>
      <c r="F30" s="146">
        <v>8000</v>
      </c>
      <c r="G30" s="25">
        <f t="shared" si="0"/>
        <v>1.7777777777777778E-2</v>
      </c>
      <c r="H30" s="55"/>
      <c r="I30" s="53"/>
      <c r="J30" s="54"/>
    </row>
    <row r="31" spans="1:10" s="6" customFormat="1" ht="30.75" customHeight="1">
      <c r="A31" s="19">
        <v>21</v>
      </c>
      <c r="B31" s="20" t="s">
        <v>26</v>
      </c>
      <c r="C31" s="48"/>
      <c r="D31" s="49"/>
      <c r="E31" s="49"/>
      <c r="F31" s="146">
        <v>7000</v>
      </c>
      <c r="G31" s="25">
        <f t="shared" si="0"/>
        <v>1.5555555555555555E-2</v>
      </c>
      <c r="H31" s="55"/>
      <c r="I31" s="53"/>
      <c r="J31" s="54"/>
    </row>
    <row r="32" spans="1:10" s="6" customFormat="1" ht="30.75" customHeight="1">
      <c r="A32" s="19">
        <v>22</v>
      </c>
      <c r="B32" s="20" t="s">
        <v>27</v>
      </c>
      <c r="C32" s="48"/>
      <c r="D32" s="49"/>
      <c r="E32" s="49"/>
      <c r="F32" s="146">
        <v>20000</v>
      </c>
      <c r="G32" s="25">
        <f t="shared" si="0"/>
        <v>4.4444444444444446E-2</v>
      </c>
      <c r="H32" s="55"/>
      <c r="I32" s="53"/>
      <c r="J32" s="54"/>
    </row>
    <row r="33" spans="1:10" s="6" customFormat="1" ht="30.75" customHeight="1">
      <c r="A33" s="19">
        <v>23</v>
      </c>
      <c r="B33" s="20" t="s">
        <v>28</v>
      </c>
      <c r="C33" s="48"/>
      <c r="D33" s="49"/>
      <c r="E33" s="49"/>
      <c r="F33" s="146">
        <v>8000</v>
      </c>
      <c r="G33" s="25">
        <f t="shared" si="0"/>
        <v>1.7777777777777778E-2</v>
      </c>
      <c r="H33" s="55"/>
      <c r="I33" s="53"/>
      <c r="J33" s="54"/>
    </row>
    <row r="34" spans="1:10" s="6" customFormat="1" ht="30.75" customHeight="1">
      <c r="A34" s="19">
        <v>24</v>
      </c>
      <c r="B34" s="20" t="s">
        <v>29</v>
      </c>
      <c r="C34" s="48"/>
      <c r="D34" s="49"/>
      <c r="E34" s="49"/>
      <c r="F34" s="146">
        <v>6000</v>
      </c>
      <c r="G34" s="25">
        <f t="shared" si="0"/>
        <v>1.3333333333333334E-2</v>
      </c>
      <c r="H34" s="55"/>
      <c r="I34" s="53"/>
      <c r="J34" s="54"/>
    </row>
    <row r="35" spans="1:10" s="6" customFormat="1" ht="30.75" customHeight="1">
      <c r="A35" s="19">
        <v>25</v>
      </c>
      <c r="B35" s="20" t="s">
        <v>30</v>
      </c>
      <c r="C35" s="48"/>
      <c r="D35" s="49"/>
      <c r="E35" s="49"/>
      <c r="F35" s="146">
        <v>9000</v>
      </c>
      <c r="G35" s="25">
        <f t="shared" si="0"/>
        <v>0.02</v>
      </c>
      <c r="H35" s="55"/>
      <c r="I35" s="53"/>
      <c r="J35" s="54"/>
    </row>
    <row r="36" spans="1:10" s="6" customFormat="1" ht="30.75" customHeight="1">
      <c r="A36" s="19">
        <v>26</v>
      </c>
      <c r="B36" s="20" t="s">
        <v>31</v>
      </c>
      <c r="C36" s="48"/>
      <c r="D36" s="49"/>
      <c r="E36" s="49"/>
      <c r="F36" s="146">
        <v>6000</v>
      </c>
      <c r="G36" s="25">
        <f t="shared" si="0"/>
        <v>1.3333333333333334E-2</v>
      </c>
      <c r="H36" s="55"/>
      <c r="I36" s="53"/>
      <c r="J36" s="54"/>
    </row>
    <row r="37" spans="1:10" s="6" customFormat="1" ht="30.75" customHeight="1">
      <c r="A37" s="19">
        <v>27</v>
      </c>
      <c r="B37" s="20" t="s">
        <v>32</v>
      </c>
      <c r="C37" s="48"/>
      <c r="D37" s="49"/>
      <c r="E37" s="49"/>
      <c r="F37" s="146">
        <v>30000</v>
      </c>
      <c r="G37" s="25">
        <f t="shared" si="0"/>
        <v>6.6666666666666666E-2</v>
      </c>
      <c r="H37" s="55"/>
      <c r="I37" s="53"/>
      <c r="J37" s="54"/>
    </row>
    <row r="38" spans="1:10" s="6" customFormat="1" ht="30.75" customHeight="1">
      <c r="A38" s="19">
        <v>28</v>
      </c>
      <c r="B38" s="20" t="s">
        <v>33</v>
      </c>
      <c r="C38" s="48"/>
      <c r="D38" s="49"/>
      <c r="E38" s="49"/>
      <c r="F38" s="146">
        <v>6000</v>
      </c>
      <c r="G38" s="25">
        <f t="shared" si="0"/>
        <v>1.3333333333333334E-2</v>
      </c>
      <c r="H38" s="55"/>
      <c r="I38" s="53"/>
      <c r="J38" s="54"/>
    </row>
    <row r="39" spans="1:10" s="6" customFormat="1" ht="30.75" customHeight="1">
      <c r="A39" s="19">
        <v>29</v>
      </c>
      <c r="B39" s="20" t="s">
        <v>34</v>
      </c>
      <c r="C39" s="48"/>
      <c r="D39" s="49"/>
      <c r="E39" s="49"/>
      <c r="F39" s="146">
        <v>7000</v>
      </c>
      <c r="G39" s="25">
        <f t="shared" si="0"/>
        <v>1.5555555555555555E-2</v>
      </c>
      <c r="H39" s="55"/>
      <c r="I39" s="53"/>
      <c r="J39" s="54"/>
    </row>
    <row r="40" spans="1:10" s="6" customFormat="1" ht="30.75" customHeight="1">
      <c r="A40" s="19">
        <v>30</v>
      </c>
      <c r="B40" s="20" t="s">
        <v>35</v>
      </c>
      <c r="C40" s="48"/>
      <c r="D40" s="49"/>
      <c r="E40" s="49"/>
      <c r="F40" s="146">
        <v>20000</v>
      </c>
      <c r="G40" s="25">
        <f t="shared" si="0"/>
        <v>4.4444444444444446E-2</v>
      </c>
      <c r="H40" s="55"/>
      <c r="I40" s="53"/>
      <c r="J40" s="54"/>
    </row>
    <row r="41" spans="1:10" s="6" customFormat="1" ht="30.75" customHeight="1">
      <c r="A41" s="19">
        <v>31</v>
      </c>
      <c r="B41" s="20" t="s">
        <v>36</v>
      </c>
      <c r="C41" s="48"/>
      <c r="D41" s="49"/>
      <c r="E41" s="49"/>
      <c r="F41" s="146">
        <v>3000</v>
      </c>
      <c r="G41" s="25">
        <f t="shared" si="0"/>
        <v>6.6666666666666671E-3</v>
      </c>
      <c r="H41" s="55"/>
      <c r="I41" s="53"/>
      <c r="J41" s="54"/>
    </row>
    <row r="42" spans="1:10" s="6" customFormat="1" ht="30.75" customHeight="1">
      <c r="A42" s="19">
        <v>32</v>
      </c>
      <c r="B42" s="20" t="s">
        <v>37</v>
      </c>
      <c r="C42" s="48"/>
      <c r="D42" s="49"/>
      <c r="E42" s="49"/>
      <c r="F42" s="146">
        <v>3000</v>
      </c>
      <c r="G42" s="25">
        <f t="shared" si="0"/>
        <v>6.6666666666666671E-3</v>
      </c>
      <c r="H42" s="55"/>
      <c r="I42" s="53"/>
      <c r="J42" s="54"/>
    </row>
    <row r="43" spans="1:10" s="6" customFormat="1" ht="30.75" customHeight="1">
      <c r="A43" s="19">
        <v>33</v>
      </c>
      <c r="B43" s="20" t="s">
        <v>38</v>
      </c>
      <c r="C43" s="48"/>
      <c r="D43" s="49"/>
      <c r="E43" s="49"/>
      <c r="F43" s="146">
        <v>3000</v>
      </c>
      <c r="G43" s="25">
        <f t="shared" si="0"/>
        <v>6.6666666666666671E-3</v>
      </c>
      <c r="H43" s="55"/>
      <c r="I43" s="53"/>
      <c r="J43" s="54"/>
    </row>
    <row r="44" spans="1:10" s="6" customFormat="1" ht="30.75" customHeight="1">
      <c r="A44" s="19">
        <v>34</v>
      </c>
      <c r="B44" s="20" t="s">
        <v>39</v>
      </c>
      <c r="C44" s="48"/>
      <c r="D44" s="49"/>
      <c r="E44" s="49"/>
      <c r="F44" s="146">
        <v>12000</v>
      </c>
      <c r="G44" s="25">
        <f t="shared" si="0"/>
        <v>2.6666666666666668E-2</v>
      </c>
      <c r="H44" s="55"/>
      <c r="I44" s="53"/>
      <c r="J44" s="54"/>
    </row>
    <row r="45" spans="1:10" s="6" customFormat="1" ht="30.75" customHeight="1">
      <c r="A45" s="19">
        <v>35</v>
      </c>
      <c r="B45" s="20" t="s">
        <v>40</v>
      </c>
      <c r="C45" s="48"/>
      <c r="D45" s="49"/>
      <c r="E45" s="49"/>
      <c r="F45" s="146">
        <v>10000</v>
      </c>
      <c r="G45" s="25">
        <f t="shared" si="0"/>
        <v>2.2222222222222223E-2</v>
      </c>
      <c r="H45" s="55"/>
      <c r="I45" s="53"/>
      <c r="J45" s="54"/>
    </row>
    <row r="46" spans="1:10" s="6" customFormat="1" ht="30.75" customHeight="1">
      <c r="A46" s="19">
        <v>36</v>
      </c>
      <c r="B46" s="20" t="s">
        <v>41</v>
      </c>
      <c r="C46" s="48"/>
      <c r="D46" s="49"/>
      <c r="E46" s="49"/>
      <c r="F46" s="146">
        <v>6000</v>
      </c>
      <c r="G46" s="25">
        <f t="shared" si="0"/>
        <v>1.3333333333333334E-2</v>
      </c>
      <c r="H46" s="55"/>
      <c r="I46" s="53"/>
      <c r="J46" s="54"/>
    </row>
    <row r="47" spans="1:10" s="6" customFormat="1" ht="30.75" customHeight="1">
      <c r="A47" s="19">
        <v>37</v>
      </c>
      <c r="B47" s="20" t="s">
        <v>42</v>
      </c>
      <c r="C47" s="48"/>
      <c r="D47" s="49"/>
      <c r="E47" s="49"/>
      <c r="F47" s="146">
        <v>10000</v>
      </c>
      <c r="G47" s="25">
        <f t="shared" si="0"/>
        <v>2.2222222222222223E-2</v>
      </c>
      <c r="H47" s="55"/>
      <c r="I47" s="53"/>
      <c r="J47" s="54"/>
    </row>
    <row r="48" spans="1:10" s="6" customFormat="1" ht="30.75" customHeight="1">
      <c r="A48" s="19">
        <v>38</v>
      </c>
      <c r="B48" s="20" t="s">
        <v>43</v>
      </c>
      <c r="C48" s="48"/>
      <c r="D48" s="50"/>
      <c r="E48" s="50"/>
      <c r="F48" s="146">
        <v>3000</v>
      </c>
      <c r="G48" s="25">
        <f t="shared" si="0"/>
        <v>6.6666666666666671E-3</v>
      </c>
      <c r="H48" s="55"/>
      <c r="I48" s="53"/>
      <c r="J48" s="54"/>
    </row>
    <row r="49" spans="1:10" ht="29.25" customHeight="1">
      <c r="A49" s="32"/>
      <c r="B49" s="159" t="s">
        <v>49</v>
      </c>
      <c r="C49" s="159"/>
      <c r="D49" s="159" t="s">
        <v>50</v>
      </c>
      <c r="E49" s="159"/>
      <c r="F49" s="33">
        <f>SUM(F11:F48)</f>
        <v>450000</v>
      </c>
      <c r="G49" s="34">
        <f>SUM(G11:G48)</f>
        <v>1</v>
      </c>
      <c r="H49" s="163" t="s">
        <v>98</v>
      </c>
      <c r="I49" s="163"/>
      <c r="J49" s="35">
        <f>SUM(J11:J48)</f>
        <v>0</v>
      </c>
    </row>
    <row r="50" spans="1:10" s="2" customFormat="1" ht="13.5" customHeight="1">
      <c r="A50" s="9"/>
      <c r="B50" s="10"/>
      <c r="C50" s="11"/>
      <c r="D50" s="11"/>
      <c r="E50" s="11"/>
      <c r="F50" s="11"/>
      <c r="G50" s="12"/>
      <c r="H50" s="12"/>
      <c r="I50" s="12"/>
      <c r="J50" s="12"/>
    </row>
    <row r="51" spans="1:10" s="2" customFormat="1" ht="13.5" customHeight="1">
      <c r="A51" s="9"/>
      <c r="B51" s="10"/>
      <c r="C51" s="11"/>
      <c r="D51" s="11"/>
      <c r="E51" s="11"/>
      <c r="F51" s="11"/>
      <c r="G51" s="12"/>
      <c r="H51" s="12"/>
      <c r="I51" s="12"/>
      <c r="J51" s="12"/>
    </row>
    <row r="54" spans="1:10" ht="19.5" customHeight="1"/>
    <row r="55" spans="1:10" ht="19.5" customHeight="1"/>
    <row r="56" spans="1:10" ht="19.5" customHeight="1"/>
    <row r="57" spans="1:10" ht="19.5" customHeight="1"/>
    <row r="58" spans="1:10" ht="19.5" customHeight="1"/>
    <row r="59" spans="1:10" ht="19.5" customHeight="1"/>
    <row r="60" spans="1:10" ht="19.5" customHeight="1"/>
    <row r="61" spans="1:10" ht="19.5" customHeight="1"/>
    <row r="62" spans="1:10" ht="19.5" customHeight="1"/>
    <row r="63" spans="1:10" ht="19.5" customHeight="1"/>
    <row r="64" spans="1:10" ht="19.5" customHeight="1"/>
    <row r="65" ht="19.5" customHeight="1"/>
    <row r="66" ht="19.5" customHeight="1"/>
    <row r="67" ht="19.5" customHeight="1"/>
    <row r="68" ht="19.5" customHeight="1"/>
    <row r="69" ht="19.5" customHeight="1"/>
    <row r="70" ht="19.5" customHeight="1"/>
    <row r="71" ht="19.5" customHeight="1"/>
    <row r="72" ht="19.5" customHeight="1"/>
    <row r="73" ht="19.5" customHeight="1"/>
    <row r="74" ht="19.5" customHeight="1"/>
    <row r="75" ht="19.5" customHeight="1"/>
    <row r="76" ht="19.5" customHeight="1"/>
    <row r="77" ht="19.5" customHeight="1"/>
    <row r="78" ht="19.5" customHeight="1"/>
    <row r="79" ht="19.5" customHeight="1"/>
    <row r="80" ht="19.5" customHeight="1"/>
    <row r="81" ht="19.5" customHeight="1"/>
    <row r="82" ht="19.5" customHeight="1"/>
    <row r="83" ht="19.5" customHeight="1"/>
    <row r="84" ht="19.5" customHeight="1"/>
    <row r="85" ht="19.5" customHeight="1"/>
    <row r="86" ht="19.5" customHeight="1"/>
    <row r="87" ht="19.5" customHeight="1"/>
    <row r="88" ht="19.5" customHeight="1"/>
    <row r="89" ht="19.5" customHeight="1"/>
    <row r="90" ht="19.5" customHeight="1"/>
    <row r="91" ht="19.5" customHeight="1"/>
    <row r="92" ht="19.5" customHeight="1"/>
    <row r="93" ht="19.5" customHeight="1"/>
    <row r="94" ht="19.5" customHeight="1"/>
    <row r="95" ht="19.5" customHeight="1"/>
    <row r="96" ht="19.5" customHeight="1"/>
    <row r="97" ht="19.5" customHeight="1"/>
    <row r="98" ht="19.5" customHeight="1"/>
    <row r="99" ht="19.5" customHeight="1"/>
    <row r="100" ht="19.5" customHeight="1"/>
    <row r="101" ht="19.5" customHeight="1"/>
    <row r="102" ht="19.5" customHeight="1"/>
    <row r="103" ht="19.5" customHeight="1"/>
    <row r="104" ht="19.5" customHeight="1"/>
    <row r="105" ht="19.5" customHeight="1"/>
    <row r="106" ht="19.5" customHeight="1"/>
    <row r="107" ht="19.5" customHeight="1"/>
    <row r="108" ht="19.5" customHeight="1"/>
    <row r="109" ht="19.5" customHeight="1"/>
    <row r="110" ht="19.5" customHeight="1"/>
    <row r="111" ht="19.5" customHeight="1"/>
    <row r="112" ht="19.5" customHeight="1"/>
    <row r="113" ht="19.5" customHeight="1"/>
    <row r="114" ht="19.5" customHeight="1"/>
    <row r="115" ht="19.5" customHeight="1"/>
    <row r="116" ht="19.5" customHeight="1"/>
    <row r="117" ht="19.5" customHeight="1"/>
    <row r="118" ht="19.5" customHeight="1"/>
    <row r="119" ht="19.5" customHeight="1"/>
    <row r="120" ht="19.5" customHeight="1"/>
    <row r="121" ht="19.5" customHeight="1"/>
    <row r="122" ht="19.5" customHeight="1"/>
    <row r="123" ht="19.5" customHeight="1"/>
    <row r="124" ht="19.5" customHeight="1"/>
    <row r="125" ht="19.5" customHeight="1"/>
    <row r="126" ht="19.5" customHeight="1"/>
    <row r="127" ht="19.5" customHeight="1"/>
    <row r="128" ht="19.5" customHeight="1"/>
    <row r="129" ht="19.5" customHeight="1"/>
    <row r="130" ht="19.5" customHeight="1"/>
    <row r="131" ht="19.5" customHeight="1"/>
    <row r="132" ht="19.5" customHeight="1"/>
    <row r="133" ht="19.5" customHeight="1"/>
    <row r="134" ht="19.5" customHeight="1"/>
    <row r="135" ht="19.5" customHeight="1"/>
    <row r="136" ht="19.5" customHeight="1"/>
    <row r="137" ht="19.5" customHeight="1"/>
    <row r="138" ht="19.5" customHeight="1"/>
    <row r="139" ht="19.5" customHeight="1"/>
    <row r="140" ht="19.5" customHeight="1"/>
    <row r="141" ht="19.5" customHeight="1"/>
    <row r="142" ht="19.5" customHeight="1"/>
    <row r="143" ht="19.5" customHeight="1"/>
    <row r="144" ht="19.5" customHeight="1"/>
    <row r="145" ht="19.5" customHeight="1"/>
    <row r="146" ht="19.5" customHeight="1"/>
    <row r="147" ht="19.5" customHeight="1"/>
    <row r="148" ht="19.5" customHeight="1"/>
    <row r="149" ht="19.5" customHeight="1"/>
    <row r="150" ht="19.5" customHeight="1"/>
    <row r="151" ht="19.5" customHeight="1"/>
    <row r="152" ht="19.5" customHeight="1"/>
    <row r="153" ht="19.5" customHeight="1"/>
    <row r="154" ht="19.5" customHeight="1"/>
    <row r="155" ht="19.5" customHeight="1"/>
    <row r="156" ht="19.5" customHeight="1"/>
    <row r="157" ht="19.5" customHeight="1"/>
    <row r="158" ht="19.5" customHeight="1"/>
    <row r="159" ht="19.5" customHeight="1"/>
    <row r="160" ht="19.5" customHeight="1"/>
    <row r="161" ht="19.5" customHeight="1"/>
    <row r="162" ht="19.5" customHeight="1"/>
    <row r="163" ht="19.5" customHeight="1"/>
    <row r="164" ht="19.5" customHeight="1"/>
    <row r="165" ht="19.5" customHeight="1"/>
    <row r="166" ht="19.5" customHeight="1"/>
    <row r="167" ht="19.5" customHeight="1"/>
    <row r="168" ht="19.5" customHeight="1"/>
    <row r="169" ht="19.5" customHeight="1"/>
    <row r="170" ht="19.5" customHeight="1"/>
    <row r="171" ht="19.5" customHeight="1"/>
    <row r="172" ht="19.5" customHeight="1"/>
    <row r="173" ht="19.5" customHeight="1"/>
    <row r="174" ht="19.5" customHeight="1"/>
    <row r="175" ht="19.5" customHeight="1"/>
    <row r="176" ht="19.5" customHeight="1"/>
    <row r="177" ht="19.5" customHeight="1"/>
    <row r="178" ht="19.5" customHeight="1"/>
    <row r="179" ht="19.5" customHeight="1"/>
    <row r="180" ht="19.5" customHeight="1"/>
    <row r="181" ht="19.5" customHeight="1"/>
    <row r="182" ht="19.5" customHeight="1"/>
    <row r="183" ht="19.5" customHeight="1"/>
    <row r="184" ht="19.5" customHeight="1"/>
    <row r="185" ht="19.5" customHeight="1"/>
    <row r="186" ht="19.5" customHeight="1"/>
    <row r="187" ht="19.5" customHeight="1"/>
    <row r="188" ht="19.5" customHeight="1"/>
    <row r="189" ht="19.5" customHeight="1"/>
    <row r="190" ht="19.5" customHeight="1"/>
    <row r="191" ht="19.5" customHeight="1"/>
    <row r="192" ht="19.5" customHeight="1"/>
    <row r="193" ht="19.5" customHeight="1"/>
    <row r="194" ht="19.5" customHeight="1"/>
    <row r="195" ht="19.5" customHeight="1"/>
    <row r="196" ht="19.5" customHeight="1"/>
    <row r="197" ht="19.5" customHeight="1"/>
    <row r="198" ht="19.5" customHeight="1"/>
    <row r="199" ht="19.5" customHeight="1"/>
    <row r="200" ht="19.5" customHeight="1"/>
    <row r="201" ht="19.5" customHeight="1"/>
    <row r="202" ht="19.5" customHeight="1"/>
    <row r="203" ht="19.5" customHeight="1"/>
    <row r="204" ht="19.5" customHeight="1"/>
    <row r="205" ht="19.5" customHeight="1"/>
    <row r="206" ht="19.5" customHeight="1"/>
    <row r="207" ht="19.5" customHeight="1"/>
    <row r="208" ht="19.5" customHeight="1"/>
    <row r="209" ht="19.5" customHeight="1"/>
    <row r="210" ht="19.5" customHeight="1"/>
    <row r="211" ht="19.5" customHeight="1"/>
    <row r="212" ht="19.5" customHeight="1"/>
    <row r="213" ht="19.5" customHeight="1"/>
    <row r="214" ht="19.5" customHeight="1"/>
    <row r="215" ht="19.5" customHeight="1"/>
    <row r="216" ht="19.5" customHeight="1"/>
    <row r="217" ht="19.5" customHeight="1"/>
    <row r="218" ht="19.5" customHeight="1"/>
    <row r="219" ht="19.5" customHeight="1"/>
    <row r="220" ht="19.5" customHeight="1"/>
    <row r="221" ht="19.5" customHeight="1"/>
    <row r="222" ht="19.5" customHeight="1"/>
    <row r="223" ht="19.5" customHeight="1"/>
  </sheetData>
  <sheetProtection algorithmName="SHA-512" hashValue="lSTIFYtluKLl6P10IjhMUHyPFnl39+R31b/oSs+wmRLPVMfUwBQGgE7RMemgiErfmrmqZ6OqFewzvEhely9unQ==" saltValue="H5Ci/h/8jgKmv+F29CLMKQ==" spinCount="100000" sheet="1" selectLockedCells="1"/>
  <mergeCells count="19">
    <mergeCell ref="G9:G10"/>
    <mergeCell ref="A1:H1"/>
    <mergeCell ref="B49:C49"/>
    <mergeCell ref="D49:E49"/>
    <mergeCell ref="A4:J4"/>
    <mergeCell ref="H9:H10"/>
    <mergeCell ref="I9:I10"/>
    <mergeCell ref="H49:I49"/>
    <mergeCell ref="A5:J5"/>
    <mergeCell ref="A6:J6"/>
    <mergeCell ref="A7:B7"/>
    <mergeCell ref="C8:E8"/>
    <mergeCell ref="H8:J8"/>
    <mergeCell ref="A8:A10"/>
    <mergeCell ref="B8:B10"/>
    <mergeCell ref="C9:C10"/>
    <mergeCell ref="D9:D10"/>
    <mergeCell ref="E9:E10"/>
    <mergeCell ref="F8:F10"/>
  </mergeCells>
  <phoneticPr fontId="2" type="noConversion"/>
  <printOptions horizontalCentered="1" verticalCentered="1"/>
  <pageMargins left="0" right="0" top="0.47244094488188981" bottom="0.70866141732283472" header="0" footer="0"/>
  <pageSetup paperSize="9" scale="7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215"/>
  <sheetViews>
    <sheetView topLeftCell="A8" zoomScale="115" zoomScaleNormal="115" zoomScaleSheetLayoutView="100" zoomScalePageLayoutView="150" workbookViewId="0">
      <selection activeCell="K17" sqref="K17"/>
    </sheetView>
  </sheetViews>
  <sheetFormatPr defaultColWidth="13.42578125" defaultRowHeight="12.75" customHeight="1"/>
  <cols>
    <col min="1" max="1" width="4.5703125" style="1" customWidth="1"/>
    <col min="2" max="2" width="10.5703125" style="8" customWidth="1"/>
    <col min="3" max="3" width="26.85546875" style="1" customWidth="1"/>
    <col min="4" max="4" width="14.85546875" style="1" customWidth="1"/>
    <col min="5" max="5" width="14.42578125" style="1" customWidth="1"/>
    <col min="6" max="6" width="15.42578125" style="3" customWidth="1"/>
    <col min="7" max="7" width="14.5703125" style="1" customWidth="1"/>
    <col min="8" max="8" width="31.42578125" style="1" customWidth="1"/>
    <col min="9" max="9" width="15.42578125" style="1" customWidth="1"/>
    <col min="10" max="10" width="12.140625" style="126" customWidth="1"/>
    <col min="11" max="11" width="12.42578125" style="126" customWidth="1"/>
    <col min="12" max="16384" width="13.42578125" style="1"/>
  </cols>
  <sheetData>
    <row r="1" spans="2:11" ht="57" customHeight="1">
      <c r="B1" s="158"/>
      <c r="C1" s="158"/>
      <c r="D1" s="158"/>
      <c r="E1" s="158"/>
      <c r="F1" s="158"/>
      <c r="G1" s="158"/>
    </row>
    <row r="2" spans="2:11" ht="25.5" customHeight="1">
      <c r="B2" s="17"/>
      <c r="C2" s="17"/>
      <c r="D2" s="17"/>
      <c r="E2" s="17"/>
      <c r="F2" s="17"/>
      <c r="G2" s="17"/>
      <c r="H2" s="17"/>
      <c r="I2" s="17"/>
      <c r="J2" s="127"/>
    </row>
    <row r="3" spans="2:11" ht="18.75" customHeight="1">
      <c r="B3" s="13" t="s">
        <v>5</v>
      </c>
      <c r="C3" s="13"/>
      <c r="D3" s="4"/>
      <c r="E3" s="4"/>
      <c r="F3" s="4"/>
      <c r="G3" s="4"/>
      <c r="H3" s="4"/>
      <c r="I3" s="4"/>
      <c r="J3" s="128"/>
    </row>
    <row r="4" spans="2:11" ht="9.75" customHeight="1">
      <c r="B4" s="7"/>
      <c r="C4" s="4"/>
      <c r="D4" s="4"/>
      <c r="E4" s="4"/>
      <c r="F4" s="4"/>
      <c r="G4" s="4"/>
      <c r="H4" s="4"/>
      <c r="I4" s="4"/>
      <c r="J4" s="128"/>
    </row>
    <row r="5" spans="2:11" ht="48" customHeight="1">
      <c r="B5" s="160" t="s">
        <v>123</v>
      </c>
      <c r="C5" s="160"/>
      <c r="D5" s="160"/>
      <c r="E5" s="160"/>
      <c r="F5" s="160"/>
      <c r="G5" s="160"/>
      <c r="H5" s="160"/>
      <c r="I5" s="160"/>
      <c r="J5" s="160"/>
    </row>
    <row r="6" spans="2:11" ht="80.25" customHeight="1">
      <c r="B6" s="164" t="s">
        <v>52</v>
      </c>
      <c r="C6" s="164"/>
      <c r="D6" s="164"/>
      <c r="E6" s="164"/>
      <c r="F6" s="164"/>
      <c r="G6" s="164"/>
      <c r="H6" s="164"/>
      <c r="I6" s="164"/>
      <c r="J6" s="164"/>
    </row>
    <row r="7" spans="2:11" s="21" customFormat="1" ht="24" customHeight="1">
      <c r="B7" s="165" t="s">
        <v>78</v>
      </c>
      <c r="C7" s="166"/>
      <c r="D7" s="166"/>
      <c r="E7" s="166"/>
      <c r="F7" s="166"/>
      <c r="G7" s="166"/>
      <c r="H7" s="166"/>
      <c r="I7" s="166"/>
      <c r="J7" s="166"/>
      <c r="K7" s="129"/>
    </row>
    <row r="8" spans="2:11" s="21" customFormat="1" ht="24" customHeight="1">
      <c r="B8" s="23"/>
      <c r="C8" s="24"/>
      <c r="D8" s="24"/>
      <c r="E8" s="24"/>
      <c r="F8" s="24"/>
      <c r="G8" s="24"/>
      <c r="H8" s="24"/>
      <c r="I8" s="24"/>
      <c r="J8" s="130"/>
      <c r="K8" s="129"/>
    </row>
    <row r="9" spans="2:11" ht="15" customHeight="1">
      <c r="B9" s="23"/>
      <c r="C9" s="24"/>
      <c r="D9" s="38" t="s">
        <v>61</v>
      </c>
      <c r="E9" s="39" t="s">
        <v>62</v>
      </c>
      <c r="F9" s="38" t="s">
        <v>63</v>
      </c>
      <c r="G9" s="39" t="s">
        <v>64</v>
      </c>
      <c r="H9" s="40" t="s">
        <v>65</v>
      </c>
      <c r="I9" s="41" t="s">
        <v>66</v>
      </c>
      <c r="J9" s="41" t="s">
        <v>67</v>
      </c>
      <c r="K9" s="41" t="s">
        <v>68</v>
      </c>
    </row>
    <row r="10" spans="2:11" ht="40.5" customHeight="1">
      <c r="B10" s="194" t="s">
        <v>4</v>
      </c>
      <c r="C10" s="194" t="s">
        <v>70</v>
      </c>
      <c r="D10" s="195" t="s">
        <v>79</v>
      </c>
      <c r="E10" s="39" t="s">
        <v>81</v>
      </c>
      <c r="F10" s="147" t="s">
        <v>80</v>
      </c>
      <c r="G10" s="176" t="s">
        <v>99</v>
      </c>
      <c r="H10" s="177"/>
      <c r="I10" s="168" t="s">
        <v>82</v>
      </c>
      <c r="J10" s="170"/>
      <c r="K10" s="42" t="s">
        <v>83</v>
      </c>
    </row>
    <row r="11" spans="2:11" ht="22.5" customHeight="1">
      <c r="B11" s="194"/>
      <c r="C11" s="194"/>
      <c r="D11" s="196"/>
      <c r="E11" s="173">
        <v>0.2</v>
      </c>
      <c r="F11" s="148"/>
      <c r="G11" s="147" t="s">
        <v>84</v>
      </c>
      <c r="H11" s="147" t="s">
        <v>85</v>
      </c>
      <c r="I11" s="41" t="s">
        <v>87</v>
      </c>
      <c r="J11" s="42" t="s">
        <v>60</v>
      </c>
      <c r="K11" s="38" t="s">
        <v>55</v>
      </c>
    </row>
    <row r="12" spans="2:11" ht="19.5" customHeight="1">
      <c r="B12" s="194"/>
      <c r="C12" s="194"/>
      <c r="D12" s="197"/>
      <c r="E12" s="174"/>
      <c r="F12" s="149"/>
      <c r="G12" s="149"/>
      <c r="H12" s="149"/>
      <c r="I12" s="41" t="s">
        <v>88</v>
      </c>
      <c r="J12" s="41" t="s">
        <v>89</v>
      </c>
      <c r="K12" s="41" t="s">
        <v>86</v>
      </c>
    </row>
    <row r="13" spans="2:11" s="6" customFormat="1" ht="21" customHeight="1">
      <c r="B13" s="26">
        <v>1</v>
      </c>
      <c r="C13" s="58" t="s">
        <v>54</v>
      </c>
      <c r="D13" s="36">
        <f>F13/(100%+20%)</f>
        <v>166666.66666666669</v>
      </c>
      <c r="E13" s="36">
        <f>D13*E11</f>
        <v>33333.333333333336</v>
      </c>
      <c r="F13" s="145">
        <v>200000</v>
      </c>
      <c r="G13" s="59"/>
      <c r="H13" s="60"/>
      <c r="I13" s="61"/>
      <c r="J13" s="131"/>
      <c r="K13" s="131"/>
    </row>
    <row r="14" spans="2:11" s="6" customFormat="1" ht="21" customHeight="1">
      <c r="B14" s="19"/>
      <c r="C14" s="20"/>
      <c r="D14" s="37"/>
      <c r="E14" s="37"/>
      <c r="F14" s="37"/>
      <c r="G14" s="55"/>
      <c r="H14" s="62"/>
      <c r="I14" s="63"/>
      <c r="J14" s="132"/>
      <c r="K14" s="133"/>
    </row>
    <row r="15" spans="2:11" s="6" customFormat="1" ht="21" customHeight="1">
      <c r="B15" s="19"/>
      <c r="C15" s="57"/>
      <c r="D15" s="37"/>
      <c r="E15" s="37"/>
      <c r="F15" s="37"/>
      <c r="G15" s="55"/>
      <c r="H15" s="64"/>
      <c r="I15" s="65"/>
      <c r="J15" s="134"/>
      <c r="K15" s="135"/>
    </row>
    <row r="16" spans="2:11" s="6" customFormat="1" ht="21" customHeight="1">
      <c r="B16" s="19"/>
      <c r="C16" s="57"/>
      <c r="D16" s="37"/>
      <c r="E16" s="37"/>
      <c r="F16" s="37"/>
      <c r="G16" s="55"/>
      <c r="H16" s="66" t="str">
        <f>IF($G16 &lt;&gt; "",trasformainlettere($G16),"")</f>
        <v/>
      </c>
      <c r="I16" s="65"/>
      <c r="J16" s="134"/>
      <c r="K16" s="135"/>
    </row>
    <row r="17" spans="2:14" ht="29.25" customHeight="1">
      <c r="B17" s="178" t="s">
        <v>49</v>
      </c>
      <c r="C17" s="179"/>
      <c r="D17" s="180"/>
      <c r="E17" s="43" t="s">
        <v>53</v>
      </c>
      <c r="F17" s="44">
        <f>SUM(F13:F16)</f>
        <v>200000</v>
      </c>
      <c r="G17" s="181" t="s">
        <v>56</v>
      </c>
      <c r="H17" s="182"/>
      <c r="I17" s="182"/>
      <c r="J17" s="183"/>
      <c r="K17" s="67"/>
    </row>
    <row r="18" spans="2:14" s="93" customFormat="1" ht="13.5" customHeight="1">
      <c r="B18" s="97"/>
      <c r="C18" s="95"/>
      <c r="D18" s="96"/>
      <c r="E18" s="92"/>
      <c r="F18" s="92"/>
      <c r="G18" s="92"/>
      <c r="H18" s="92"/>
      <c r="I18" s="92"/>
      <c r="J18" s="92"/>
    </row>
    <row r="19" spans="2:14" s="93" customFormat="1" ht="13.5" customHeight="1">
      <c r="B19" s="97"/>
      <c r="C19" s="95"/>
      <c r="D19" s="96"/>
      <c r="E19" s="92"/>
      <c r="F19" s="92"/>
      <c r="G19" s="92"/>
      <c r="H19" s="92"/>
      <c r="I19" s="92"/>
      <c r="J19" s="92"/>
    </row>
    <row r="20" spans="2:14" s="93" customFormat="1" ht="13.5" customHeight="1">
      <c r="B20" s="97"/>
      <c r="C20" s="95"/>
      <c r="D20" s="96"/>
      <c r="E20" s="92"/>
      <c r="F20" s="92"/>
      <c r="G20" s="92"/>
      <c r="H20" s="92"/>
      <c r="I20" s="92"/>
      <c r="J20" s="92"/>
    </row>
    <row r="21" spans="2:14" s="2" customFormat="1" ht="13.5" customHeight="1">
      <c r="B21" s="76" t="s">
        <v>50</v>
      </c>
      <c r="C21" s="77"/>
      <c r="D21" s="78"/>
      <c r="E21" s="79"/>
      <c r="F21" s="79"/>
      <c r="G21" s="79"/>
      <c r="H21" s="79"/>
      <c r="I21" s="80"/>
      <c r="J21" s="92"/>
      <c r="K21" s="93"/>
    </row>
    <row r="22" spans="2:14" s="2" customFormat="1" ht="13.5" customHeight="1">
      <c r="B22" s="81"/>
      <c r="C22" s="68"/>
      <c r="D22" s="69"/>
      <c r="E22" s="70"/>
      <c r="F22" s="70"/>
      <c r="G22" s="70"/>
      <c r="H22" s="70"/>
      <c r="I22" s="82"/>
      <c r="J22" s="92"/>
      <c r="K22" s="93"/>
      <c r="L22" s="45"/>
    </row>
    <row r="23" spans="2:14" s="2" customFormat="1" ht="13.5" customHeight="1">
      <c r="B23" s="185" t="s">
        <v>106</v>
      </c>
      <c r="C23" s="186"/>
      <c r="D23" s="71"/>
      <c r="E23" s="187"/>
      <c r="F23" s="187"/>
      <c r="G23" s="72"/>
      <c r="H23" s="73"/>
      <c r="I23" s="82"/>
      <c r="J23" s="92"/>
      <c r="K23" s="136"/>
      <c r="N23" s="29"/>
    </row>
    <row r="24" spans="2:14" s="2" customFormat="1" ht="13.5" customHeight="1">
      <c r="B24" s="81"/>
      <c r="C24" s="68"/>
      <c r="D24" s="74" t="s">
        <v>57</v>
      </c>
      <c r="E24" s="75" t="s">
        <v>58</v>
      </c>
      <c r="F24" s="70"/>
      <c r="G24" s="74" t="s">
        <v>57</v>
      </c>
      <c r="H24" s="75" t="s">
        <v>58</v>
      </c>
      <c r="I24" s="82"/>
      <c r="J24" s="92"/>
      <c r="K24" s="93"/>
      <c r="N24" s="29"/>
    </row>
    <row r="25" spans="2:14" s="2" customFormat="1" ht="13.5" customHeight="1">
      <c r="B25" s="83"/>
      <c r="C25" s="84"/>
      <c r="D25" s="85"/>
      <c r="E25" s="86"/>
      <c r="F25" s="86"/>
      <c r="G25" s="86"/>
      <c r="H25" s="86"/>
      <c r="I25" s="87"/>
      <c r="J25" s="92"/>
      <c r="K25" s="93"/>
    </row>
    <row r="26" spans="2:14" s="93" customFormat="1" ht="13.5" customHeight="1">
      <c r="B26" s="88"/>
      <c r="C26" s="89"/>
      <c r="D26" s="90"/>
      <c r="E26" s="91"/>
      <c r="F26" s="91"/>
      <c r="G26" s="91"/>
      <c r="H26" s="91"/>
      <c r="I26" s="91"/>
      <c r="J26" s="92"/>
    </row>
    <row r="27" spans="2:14" s="93" customFormat="1" ht="13.5" customHeight="1">
      <c r="B27" s="94"/>
      <c r="C27" s="95"/>
      <c r="D27" s="96"/>
      <c r="E27" s="92"/>
      <c r="F27" s="92"/>
      <c r="G27" s="92"/>
      <c r="H27" s="92"/>
      <c r="I27" s="92"/>
      <c r="J27" s="92"/>
    </row>
    <row r="28" spans="2:14" s="2" customFormat="1" ht="13.5" customHeight="1">
      <c r="B28" s="117" t="s">
        <v>53</v>
      </c>
      <c r="C28" s="118"/>
      <c r="D28" s="119"/>
      <c r="E28" s="120"/>
      <c r="F28" s="120"/>
      <c r="G28" s="120"/>
      <c r="H28" s="120"/>
      <c r="I28" s="121"/>
      <c r="J28" s="92"/>
      <c r="K28" s="93"/>
    </row>
    <row r="29" spans="2:14" s="2" customFormat="1" ht="13.5" customHeight="1">
      <c r="B29" s="122"/>
      <c r="C29" s="95"/>
      <c r="D29" s="96"/>
      <c r="E29" s="92"/>
      <c r="F29" s="92"/>
      <c r="G29" s="92"/>
      <c r="H29" s="92"/>
      <c r="I29" s="109"/>
      <c r="J29" s="92"/>
      <c r="K29" s="93"/>
    </row>
    <row r="30" spans="2:14" s="2" customFormat="1" ht="13.5" customHeight="1">
      <c r="B30" s="188" t="s">
        <v>90</v>
      </c>
      <c r="C30" s="189"/>
      <c r="D30" s="123"/>
      <c r="E30" s="190"/>
      <c r="F30" s="190"/>
      <c r="G30" s="124"/>
      <c r="H30" s="125"/>
      <c r="I30" s="109"/>
      <c r="J30" s="92"/>
      <c r="K30" s="93"/>
    </row>
    <row r="31" spans="2:14" s="2" customFormat="1" ht="13.5" customHeight="1">
      <c r="B31" s="111"/>
      <c r="C31" s="112"/>
      <c r="D31" s="113" t="s">
        <v>57</v>
      </c>
      <c r="E31" s="114" t="s">
        <v>58</v>
      </c>
      <c r="F31" s="115"/>
      <c r="G31" s="113" t="s">
        <v>57</v>
      </c>
      <c r="H31" s="114" t="s">
        <v>58</v>
      </c>
      <c r="I31" s="116"/>
      <c r="J31" s="92"/>
      <c r="K31" s="93"/>
    </row>
    <row r="32" spans="2:14" s="93" customFormat="1" ht="22.5" customHeight="1">
      <c r="B32" s="97"/>
      <c r="C32" s="95"/>
      <c r="D32" s="98"/>
      <c r="E32" s="99"/>
      <c r="F32" s="92"/>
      <c r="G32" s="98"/>
      <c r="H32" s="99"/>
      <c r="I32" s="92"/>
      <c r="J32" s="92"/>
      <c r="M32" s="93">
        <f>32000*20/100</f>
        <v>6400</v>
      </c>
    </row>
    <row r="33" spans="2:21" s="2" customFormat="1" ht="13.5" customHeight="1">
      <c r="B33" s="101" t="s">
        <v>59</v>
      </c>
      <c r="C33" s="102"/>
      <c r="D33" s="102"/>
      <c r="E33" s="102"/>
      <c r="F33" s="102"/>
      <c r="G33" s="102"/>
      <c r="H33" s="102"/>
      <c r="I33" s="103"/>
      <c r="J33" s="105"/>
      <c r="K33" s="105"/>
      <c r="L33" s="22"/>
      <c r="M33" s="22"/>
      <c r="N33" s="22"/>
      <c r="O33" s="22"/>
      <c r="P33" s="22"/>
      <c r="Q33" s="22"/>
      <c r="R33" s="22"/>
      <c r="S33" s="22"/>
      <c r="T33" s="22"/>
      <c r="U33" s="22"/>
    </row>
    <row r="34" spans="2:21" s="2" customFormat="1" ht="13.5" customHeight="1">
      <c r="B34" s="104"/>
      <c r="C34" s="105"/>
      <c r="D34" s="105"/>
      <c r="E34" s="105"/>
      <c r="F34" s="105"/>
      <c r="G34" s="105"/>
      <c r="H34" s="105"/>
      <c r="I34" s="106"/>
      <c r="J34" s="105"/>
      <c r="K34" s="105"/>
      <c r="L34" s="22"/>
      <c r="M34" s="22"/>
      <c r="N34" s="22"/>
      <c r="O34" s="22"/>
      <c r="P34" s="22"/>
      <c r="Q34" s="22"/>
      <c r="R34" s="22"/>
      <c r="S34" s="22"/>
      <c r="T34" s="22"/>
      <c r="U34" s="22"/>
    </row>
    <row r="35" spans="2:21" s="2" customFormat="1" ht="24.75" customHeight="1">
      <c r="B35" s="107"/>
      <c r="C35" s="108"/>
      <c r="D35" s="191"/>
      <c r="E35" s="192"/>
      <c r="F35" s="193"/>
      <c r="G35" s="98"/>
      <c r="H35" s="99"/>
      <c r="I35" s="109"/>
      <c r="J35" s="92"/>
      <c r="K35" s="93"/>
    </row>
    <row r="36" spans="2:21" s="2" customFormat="1" ht="12.75" customHeight="1">
      <c r="B36" s="110" t="s">
        <v>93</v>
      </c>
      <c r="C36" s="99" t="s">
        <v>91</v>
      </c>
      <c r="D36" s="98" t="s">
        <v>92</v>
      </c>
      <c r="E36" s="99"/>
      <c r="F36" s="92"/>
      <c r="G36" s="98"/>
      <c r="H36" s="99"/>
      <c r="I36" s="109"/>
      <c r="J36" s="92"/>
      <c r="K36" s="93"/>
    </row>
    <row r="37" spans="2:21" s="2" customFormat="1" ht="13.5" customHeight="1">
      <c r="B37" s="111"/>
      <c r="C37" s="112"/>
      <c r="D37" s="113"/>
      <c r="E37" s="114"/>
      <c r="F37" s="115"/>
      <c r="G37" s="113"/>
      <c r="H37" s="114"/>
      <c r="I37" s="116"/>
      <c r="J37" s="92"/>
      <c r="K37" s="93"/>
    </row>
    <row r="38" spans="2:21" s="93" customFormat="1" ht="13.5" customHeight="1">
      <c r="B38" s="100"/>
      <c r="C38" s="95"/>
      <c r="D38" s="98"/>
      <c r="E38" s="99"/>
      <c r="F38" s="92"/>
      <c r="G38" s="98"/>
      <c r="H38" s="99"/>
      <c r="I38" s="92"/>
      <c r="J38" s="92"/>
    </row>
    <row r="39" spans="2:21" s="93" customFormat="1" ht="24.75" customHeight="1">
      <c r="B39" s="184" t="s">
        <v>0</v>
      </c>
      <c r="C39" s="184"/>
      <c r="D39" s="184"/>
      <c r="E39" s="184"/>
      <c r="F39" s="184"/>
      <c r="G39" s="184"/>
    </row>
    <row r="40" spans="2:21" s="2" customFormat="1" ht="54" customHeight="1">
      <c r="B40" s="172" t="s">
        <v>2</v>
      </c>
      <c r="C40" s="172"/>
      <c r="D40" s="172"/>
      <c r="E40" s="172"/>
      <c r="F40" s="172"/>
      <c r="G40" s="172"/>
      <c r="J40" s="93"/>
      <c r="K40" s="93"/>
    </row>
    <row r="41" spans="2:21" s="2" customFormat="1" ht="19.5" customHeight="1">
      <c r="B41" s="16"/>
      <c r="C41" s="16"/>
      <c r="D41" s="16"/>
      <c r="E41" s="16"/>
      <c r="F41" s="16"/>
      <c r="G41" s="16"/>
      <c r="H41" s="16"/>
      <c r="I41" s="16"/>
      <c r="J41" s="137"/>
      <c r="K41" s="93"/>
    </row>
    <row r="42" spans="2:21" s="2" customFormat="1" ht="27.75" customHeight="1">
      <c r="B42" s="5"/>
      <c r="C42" s="14" t="s">
        <v>1</v>
      </c>
      <c r="D42" s="175" t="s">
        <v>3</v>
      </c>
      <c r="E42" s="175"/>
      <c r="F42" s="175"/>
      <c r="G42" s="175"/>
      <c r="J42" s="93"/>
      <c r="K42" s="93"/>
    </row>
    <row r="46" spans="2:21" ht="19.5" customHeight="1"/>
    <row r="47" spans="2:21" ht="19.5" customHeight="1"/>
    <row r="48" spans="2:21" ht="19.5" customHeight="1"/>
    <row r="49" ht="19.5" customHeight="1"/>
    <row r="50" ht="19.5" customHeight="1"/>
    <row r="51" ht="19.5" customHeight="1"/>
    <row r="52" ht="19.5" customHeight="1"/>
    <row r="53" ht="19.5" customHeight="1"/>
    <row r="54" ht="19.5" customHeight="1"/>
    <row r="55" ht="19.5" customHeight="1"/>
    <row r="56" ht="19.5" customHeight="1"/>
    <row r="57" ht="19.5" customHeight="1"/>
    <row r="58" ht="19.5" customHeight="1"/>
    <row r="59" ht="19.5" customHeight="1"/>
    <row r="60" ht="19.5" customHeight="1"/>
    <row r="61" ht="19.5" customHeight="1"/>
    <row r="62" ht="19.5" customHeight="1"/>
    <row r="63" ht="19.5" customHeight="1"/>
    <row r="64" ht="19.5" customHeight="1"/>
    <row r="65" ht="19.5" customHeight="1"/>
    <row r="66" ht="19.5" customHeight="1"/>
    <row r="67" ht="19.5" customHeight="1"/>
    <row r="68" ht="19.5" customHeight="1"/>
    <row r="69" ht="19.5" customHeight="1"/>
    <row r="70" ht="19.5" customHeight="1"/>
    <row r="71" ht="19.5" customHeight="1"/>
    <row r="72" ht="19.5" customHeight="1"/>
    <row r="73" ht="19.5" customHeight="1"/>
    <row r="74" ht="19.5" customHeight="1"/>
    <row r="75" ht="19.5" customHeight="1"/>
    <row r="76" ht="19.5" customHeight="1"/>
    <row r="77" ht="19.5" customHeight="1"/>
    <row r="78" ht="19.5" customHeight="1"/>
    <row r="79" ht="19.5" customHeight="1"/>
    <row r="80" ht="19.5" customHeight="1"/>
    <row r="81" ht="19.5" customHeight="1"/>
    <row r="82" ht="19.5" customHeight="1"/>
    <row r="83" ht="19.5" customHeight="1"/>
    <row r="84" ht="19.5" customHeight="1"/>
    <row r="85" ht="19.5" customHeight="1"/>
    <row r="86" ht="19.5" customHeight="1"/>
    <row r="87" ht="19.5" customHeight="1"/>
    <row r="88" ht="19.5" customHeight="1"/>
    <row r="89" ht="19.5" customHeight="1"/>
    <row r="90" ht="19.5" customHeight="1"/>
    <row r="91" ht="19.5" customHeight="1"/>
    <row r="92" ht="19.5" customHeight="1"/>
    <row r="93" ht="19.5" customHeight="1"/>
    <row r="94" ht="19.5" customHeight="1"/>
    <row r="95" ht="19.5" customHeight="1"/>
    <row r="96" ht="19.5" customHeight="1"/>
    <row r="97" ht="19.5" customHeight="1"/>
    <row r="98" ht="19.5" customHeight="1"/>
    <row r="99" ht="19.5" customHeight="1"/>
    <row r="100" ht="19.5" customHeight="1"/>
    <row r="101" ht="19.5" customHeight="1"/>
    <row r="102" ht="19.5" customHeight="1"/>
    <row r="103" ht="19.5" customHeight="1"/>
    <row r="104" ht="19.5" customHeight="1"/>
    <row r="105" ht="19.5" customHeight="1"/>
    <row r="106" ht="19.5" customHeight="1"/>
    <row r="107" ht="19.5" customHeight="1"/>
    <row r="108" ht="19.5" customHeight="1"/>
    <row r="109" ht="19.5" customHeight="1"/>
    <row r="110" ht="19.5" customHeight="1"/>
    <row r="111" ht="19.5" customHeight="1"/>
    <row r="112" ht="19.5" customHeight="1"/>
    <row r="113" ht="19.5" customHeight="1"/>
    <row r="114" ht="19.5" customHeight="1"/>
    <row r="115" ht="19.5" customHeight="1"/>
    <row r="116" ht="19.5" customHeight="1"/>
    <row r="117" ht="19.5" customHeight="1"/>
    <row r="118" ht="19.5" customHeight="1"/>
    <row r="119" ht="19.5" customHeight="1"/>
    <row r="120" ht="19.5" customHeight="1"/>
    <row r="121" ht="19.5" customHeight="1"/>
    <row r="122" ht="19.5" customHeight="1"/>
    <row r="123" ht="19.5" customHeight="1"/>
    <row r="124" ht="19.5" customHeight="1"/>
    <row r="125" ht="19.5" customHeight="1"/>
    <row r="126" ht="19.5" customHeight="1"/>
    <row r="127" ht="19.5" customHeight="1"/>
    <row r="128" ht="19.5" customHeight="1"/>
    <row r="129" ht="19.5" customHeight="1"/>
    <row r="130" ht="19.5" customHeight="1"/>
    <row r="131" ht="19.5" customHeight="1"/>
    <row r="132" ht="19.5" customHeight="1"/>
    <row r="133" ht="19.5" customHeight="1"/>
    <row r="134" ht="19.5" customHeight="1"/>
    <row r="135" ht="19.5" customHeight="1"/>
    <row r="136" ht="19.5" customHeight="1"/>
    <row r="137" ht="19.5" customHeight="1"/>
    <row r="138" ht="19.5" customHeight="1"/>
    <row r="139" ht="19.5" customHeight="1"/>
    <row r="140" ht="19.5" customHeight="1"/>
    <row r="141" ht="19.5" customHeight="1"/>
    <row r="142" ht="19.5" customHeight="1"/>
    <row r="143" ht="19.5" customHeight="1"/>
    <row r="144" ht="19.5" customHeight="1"/>
    <row r="145" ht="19.5" customHeight="1"/>
    <row r="146" ht="19.5" customHeight="1"/>
    <row r="147" ht="19.5" customHeight="1"/>
    <row r="148" ht="19.5" customHeight="1"/>
    <row r="149" ht="19.5" customHeight="1"/>
    <row r="150" ht="19.5" customHeight="1"/>
    <row r="151" ht="19.5" customHeight="1"/>
    <row r="152" ht="19.5" customHeight="1"/>
    <row r="153" ht="19.5" customHeight="1"/>
    <row r="154" ht="19.5" customHeight="1"/>
    <row r="155" ht="19.5" customHeight="1"/>
    <row r="156" ht="19.5" customHeight="1"/>
    <row r="157" ht="19.5" customHeight="1"/>
    <row r="158" ht="19.5" customHeight="1"/>
    <row r="159" ht="19.5" customHeight="1"/>
    <row r="160" ht="19.5" customHeight="1"/>
    <row r="161" ht="19.5" customHeight="1"/>
    <row r="162" ht="19.5" customHeight="1"/>
    <row r="163" ht="19.5" customHeight="1"/>
    <row r="164" ht="19.5" customHeight="1"/>
    <row r="165" ht="19.5" customHeight="1"/>
    <row r="166" ht="19.5" customHeight="1"/>
    <row r="167" ht="19.5" customHeight="1"/>
    <row r="168" ht="19.5" customHeight="1"/>
    <row r="169" ht="19.5" customHeight="1"/>
    <row r="170" ht="19.5" customHeight="1"/>
    <row r="171" ht="19.5" customHeight="1"/>
    <row r="172" ht="19.5" customHeight="1"/>
    <row r="173" ht="19.5" customHeight="1"/>
    <row r="174" ht="19.5" customHeight="1"/>
    <row r="175" ht="19.5" customHeight="1"/>
    <row r="176" ht="19.5" customHeight="1"/>
    <row r="177" ht="19.5" customHeight="1"/>
    <row r="178" ht="19.5" customHeight="1"/>
    <row r="179" ht="19.5" customHeight="1"/>
    <row r="180" ht="19.5" customHeight="1"/>
    <row r="181" ht="19.5" customHeight="1"/>
    <row r="182" ht="19.5" customHeight="1"/>
    <row r="183" ht="19.5" customHeight="1"/>
    <row r="184" ht="19.5" customHeight="1"/>
    <row r="185" ht="19.5" customHeight="1"/>
    <row r="186" ht="19.5" customHeight="1"/>
    <row r="187" ht="19.5" customHeight="1"/>
    <row r="188" ht="19.5" customHeight="1"/>
    <row r="189" ht="19.5" customHeight="1"/>
    <row r="190" ht="19.5" customHeight="1"/>
    <row r="191" ht="19.5" customHeight="1"/>
    <row r="192" ht="19.5" customHeight="1"/>
    <row r="193" ht="19.5" customHeight="1"/>
    <row r="194" ht="19.5" customHeight="1"/>
    <row r="195" ht="19.5" customHeight="1"/>
    <row r="196" ht="19.5" customHeight="1"/>
    <row r="197" ht="19.5" customHeight="1"/>
    <row r="198" ht="19.5" customHeight="1"/>
    <row r="199" ht="19.5" customHeight="1"/>
    <row r="200" ht="19.5" customHeight="1"/>
    <row r="201" ht="19.5" customHeight="1"/>
    <row r="202" ht="19.5" customHeight="1"/>
    <row r="203" ht="19.5" customHeight="1"/>
    <row r="204" ht="19.5" customHeight="1"/>
    <row r="205" ht="19.5" customHeight="1"/>
    <row r="206" ht="19.5" customHeight="1"/>
    <row r="207" ht="19.5" customHeight="1"/>
    <row r="208" ht="19.5" customHeight="1"/>
    <row r="209" ht="19.5" customHeight="1"/>
    <row r="210" ht="19.5" customHeight="1"/>
    <row r="211" ht="19.5" customHeight="1"/>
    <row r="212" ht="19.5" customHeight="1"/>
    <row r="213" ht="19.5" customHeight="1"/>
    <row r="214" ht="19.5" customHeight="1"/>
    <row r="215" ht="19.5" customHeight="1"/>
  </sheetData>
  <sheetProtection algorithmName="SHA-512" hashValue="b5uoydsUpObFaMrWrquoIW7jHFETYp0f6ptq/K71IDJDK8PtODZ3r+2MsLR0jXivyplMfVnIj6Dtl/IaQssQtw==" saltValue="mYCjJNYXGpIpTqOJHLXt6w==" spinCount="100000" sheet="1" selectLockedCells="1"/>
  <mergeCells count="23">
    <mergeCell ref="D42:G42"/>
    <mergeCell ref="G10:H10"/>
    <mergeCell ref="I10:J10"/>
    <mergeCell ref="B17:D17"/>
    <mergeCell ref="G17:J17"/>
    <mergeCell ref="B39:G39"/>
    <mergeCell ref="B23:C23"/>
    <mergeCell ref="E23:F23"/>
    <mergeCell ref="B30:C30"/>
    <mergeCell ref="E30:F30"/>
    <mergeCell ref="G11:G12"/>
    <mergeCell ref="H11:H12"/>
    <mergeCell ref="D35:F35"/>
    <mergeCell ref="B10:B12"/>
    <mergeCell ref="C10:C12"/>
    <mergeCell ref="D10:D12"/>
    <mergeCell ref="B1:G1"/>
    <mergeCell ref="B5:J5"/>
    <mergeCell ref="B6:J6"/>
    <mergeCell ref="B7:J7"/>
    <mergeCell ref="B40:G40"/>
    <mergeCell ref="E11:E12"/>
    <mergeCell ref="F10:F12"/>
  </mergeCells>
  <printOptions horizontalCentered="1" verticalCentered="1"/>
  <pageMargins left="0" right="0" top="0" bottom="0" header="0" footer="0"/>
  <pageSetup paperSize="9" scale="6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36"/>
  <sheetViews>
    <sheetView tabSelected="1" zoomScale="120" zoomScaleNormal="120" workbookViewId="0">
      <selection activeCell="D35" sqref="D35"/>
    </sheetView>
  </sheetViews>
  <sheetFormatPr defaultRowHeight="15"/>
  <cols>
    <col min="1" max="1" width="9.140625" style="140"/>
    <col min="2" max="2" width="29.85546875" style="140" customWidth="1"/>
    <col min="3" max="3" width="79.28515625" style="141" customWidth="1"/>
    <col min="4" max="16384" width="9.140625" style="140"/>
  </cols>
  <sheetData>
    <row r="1" spans="2:3" ht="51" customHeight="1">
      <c r="B1" s="138" t="s">
        <v>97</v>
      </c>
      <c r="C1" s="139"/>
    </row>
    <row r="2" spans="2:3" ht="23.25" customHeight="1"/>
    <row r="3" spans="2:3" ht="23.25" customHeight="1">
      <c r="B3" s="198" t="s">
        <v>110</v>
      </c>
      <c r="C3" s="199" t="s">
        <v>115</v>
      </c>
    </row>
    <row r="4" spans="2:3" ht="23.25" customHeight="1">
      <c r="B4" s="198"/>
      <c r="C4" s="199"/>
    </row>
    <row r="5" spans="2:3" ht="23.25" customHeight="1">
      <c r="B5" s="198" t="s">
        <v>70</v>
      </c>
      <c r="C5" s="199" t="s">
        <v>116</v>
      </c>
    </row>
    <row r="6" spans="2:3" ht="23.25" customHeight="1">
      <c r="B6" s="198"/>
      <c r="C6" s="199"/>
    </row>
    <row r="7" spans="2:3" ht="23.25" customHeight="1">
      <c r="B7" s="198" t="s">
        <v>44</v>
      </c>
      <c r="C7" s="200" t="s">
        <v>124</v>
      </c>
    </row>
    <row r="8" spans="2:3" ht="23.25" customHeight="1">
      <c r="B8" s="198"/>
      <c r="C8" s="201"/>
    </row>
    <row r="9" spans="2:3" ht="23.25" customHeight="1">
      <c r="B9" s="198" t="s">
        <v>111</v>
      </c>
      <c r="C9" s="199" t="s">
        <v>94</v>
      </c>
    </row>
    <row r="10" spans="2:3" ht="23.25" customHeight="1">
      <c r="B10" s="198"/>
      <c r="C10" s="199"/>
    </row>
    <row r="11" spans="2:3" ht="23.25" customHeight="1">
      <c r="B11" s="198" t="s">
        <v>112</v>
      </c>
      <c r="C11" s="199" t="s">
        <v>95</v>
      </c>
    </row>
    <row r="12" spans="2:3" ht="23.25" customHeight="1">
      <c r="B12" s="198"/>
      <c r="C12" s="199"/>
    </row>
    <row r="13" spans="2:3" ht="23.25" customHeight="1">
      <c r="B13" s="198" t="s">
        <v>113</v>
      </c>
      <c r="C13" s="199" t="s">
        <v>119</v>
      </c>
    </row>
    <row r="14" spans="2:3" ht="23.25" customHeight="1">
      <c r="B14" s="198"/>
      <c r="C14" s="199"/>
    </row>
    <row r="15" spans="2:3" ht="23.25" customHeight="1">
      <c r="B15" s="198" t="s">
        <v>114</v>
      </c>
      <c r="C15" s="199" t="s">
        <v>120</v>
      </c>
    </row>
    <row r="16" spans="2:3" ht="23.25" customHeight="1">
      <c r="B16" s="198"/>
      <c r="C16" s="199"/>
    </row>
    <row r="17" spans="2:3" ht="23.25" customHeight="1">
      <c r="B17" s="198" t="s">
        <v>117</v>
      </c>
      <c r="C17" s="199" t="s">
        <v>96</v>
      </c>
    </row>
    <row r="18" spans="2:3" ht="23.25" customHeight="1">
      <c r="B18" s="198"/>
      <c r="C18" s="199"/>
    </row>
    <row r="19" spans="2:3" ht="23.25" customHeight="1">
      <c r="B19" s="198" t="s">
        <v>118</v>
      </c>
      <c r="C19" s="199" t="s">
        <v>121</v>
      </c>
    </row>
    <row r="20" spans="2:3" ht="23.25" customHeight="1">
      <c r="B20" s="198"/>
      <c r="C20" s="199"/>
    </row>
    <row r="21" spans="2:3" ht="23.25" customHeight="1"/>
    <row r="23" spans="2:3">
      <c r="B23" s="203" t="s">
        <v>109</v>
      </c>
      <c r="C23" s="203"/>
    </row>
    <row r="24" spans="2:3">
      <c r="B24" s="142"/>
      <c r="C24" s="142"/>
    </row>
    <row r="25" spans="2:3">
      <c r="B25" s="143" t="s">
        <v>50</v>
      </c>
    </row>
    <row r="26" spans="2:3" ht="36" customHeight="1">
      <c r="B26" s="202" t="s">
        <v>100</v>
      </c>
      <c r="C26" s="202"/>
    </row>
    <row r="27" spans="2:3" ht="25.5" customHeight="1">
      <c r="B27" s="202" t="s">
        <v>101</v>
      </c>
      <c r="C27" s="202"/>
    </row>
    <row r="28" spans="2:3">
      <c r="B28" s="144"/>
    </row>
    <row r="29" spans="2:3">
      <c r="B29" s="143" t="s">
        <v>53</v>
      </c>
    </row>
    <row r="30" spans="2:3" ht="27.75" customHeight="1">
      <c r="B30" s="202" t="s">
        <v>102</v>
      </c>
      <c r="C30" s="202"/>
    </row>
    <row r="31" spans="2:3" ht="28.5" customHeight="1">
      <c r="B31" s="202" t="s">
        <v>103</v>
      </c>
      <c r="C31" s="202"/>
    </row>
    <row r="32" spans="2:3" ht="30.75" customHeight="1">
      <c r="B32" s="202" t="s">
        <v>104</v>
      </c>
      <c r="C32" s="202"/>
    </row>
    <row r="33" spans="2:3">
      <c r="B33" s="202" t="s">
        <v>107</v>
      </c>
      <c r="C33" s="202"/>
    </row>
    <row r="34" spans="2:3">
      <c r="B34" s="202" t="s">
        <v>108</v>
      </c>
      <c r="C34" s="202"/>
    </row>
    <row r="35" spans="2:3" ht="33.75" customHeight="1">
      <c r="B35" s="202" t="s">
        <v>125</v>
      </c>
      <c r="C35" s="202"/>
    </row>
    <row r="36" spans="2:3" ht="32.25" customHeight="1">
      <c r="B36" s="202" t="s">
        <v>105</v>
      </c>
      <c r="C36" s="202"/>
    </row>
  </sheetData>
  <mergeCells count="28">
    <mergeCell ref="B34:C34"/>
    <mergeCell ref="B35:C35"/>
    <mergeCell ref="B36:C36"/>
    <mergeCell ref="B23:C23"/>
    <mergeCell ref="B26:C26"/>
    <mergeCell ref="B27:C27"/>
    <mergeCell ref="B30:C30"/>
    <mergeCell ref="B31:C31"/>
    <mergeCell ref="B32:C32"/>
    <mergeCell ref="B33:C33"/>
    <mergeCell ref="C3:C4"/>
    <mergeCell ref="C5:C6"/>
    <mergeCell ref="C7:C8"/>
    <mergeCell ref="B3:B4"/>
    <mergeCell ref="B5:B6"/>
    <mergeCell ref="B7:B8"/>
    <mergeCell ref="B9:B10"/>
    <mergeCell ref="C9:C10"/>
    <mergeCell ref="B11:B12"/>
    <mergeCell ref="C11:C12"/>
    <mergeCell ref="B13:B14"/>
    <mergeCell ref="C13:C14"/>
    <mergeCell ref="B15:B16"/>
    <mergeCell ref="C15:C16"/>
    <mergeCell ref="B17:B18"/>
    <mergeCell ref="C17:C18"/>
    <mergeCell ref="B19:B20"/>
    <mergeCell ref="C19:C20"/>
  </mergeCells>
  <pageMargins left="0.70866141732283472" right="0.27559055118110237" top="0.74803149606299213" bottom="0.74803149606299213"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4</vt:i4>
      </vt:variant>
    </vt:vector>
  </HeadingPairs>
  <TitlesOfParts>
    <vt:vector size="7" baseType="lpstr">
      <vt:lpstr>Offerta economica PARTE AA</vt:lpstr>
      <vt:lpstr>Offerta economica PARTE BB</vt:lpstr>
      <vt:lpstr>Istruzioni Per la Comilazione</vt:lpstr>
      <vt:lpstr>'Istruzioni Per la Comilazione'!Area_stampa</vt:lpstr>
      <vt:lpstr>'Offerta economica PARTE AA'!Area_stampa</vt:lpstr>
      <vt:lpstr>'Offerta economica PARTE BB'!Area_stampa</vt:lpstr>
      <vt:lpstr>'Offerta economica PARTE AA'!Titoli_stampa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2016-06-21T14:48:48Z</cp:lastPrinted>
  <dcterms:created xsi:type="dcterms:W3CDTF">2006-09-16T00:00:00Z</dcterms:created>
  <dcterms:modified xsi:type="dcterms:W3CDTF">2018-07-25T12:27:46Z</dcterms:modified>
</cp:coreProperties>
</file>